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Users\g1923112\Documents\隊長\g1922970\【一般業務用】\会計業務\契約業務\Ｒ８契約\Ｒ８電気\R8電気作成済\"/>
    </mc:Choice>
  </mc:AlternateContent>
  <xr:revisionPtr revIDLastSave="0" documentId="8_{13B6AFC0-34D0-46BF-A11B-27656964506C}" xr6:coauthVersionLast="47" xr6:coauthVersionMax="47" xr10:uidLastSave="{00000000-0000-0000-0000-000000000000}"/>
  <bookViews>
    <workbookView xWindow="-20610" yWindow="-120" windowWidth="20730" windowHeight="11040" tabRatio="901" xr2:uid="{00000000-000D-0000-FFFF-FFFF00000000}"/>
  </bookViews>
  <sheets>
    <sheet name="市場価格調査依頼書" sheetId="36" r:id="rId1"/>
    <sheet name="駐屯地 (市場価格)" sheetId="37" r:id="rId2"/>
    <sheet name="駐屯地 (訓練場) (市場価格)" sheetId="38" r:id="rId3"/>
    <sheet name="入札書A（１～４）" sheetId="32" r:id="rId4"/>
    <sheet name="駐屯地" sheetId="1" r:id="rId5"/>
    <sheet name="入札書Ｂ（１～４）" sheetId="33" r:id="rId6"/>
    <sheet name="駐屯地 (訓練場)" sheetId="35" r:id="rId7"/>
    <sheet name="(高圧)内訳" sheetId="31" state="hidden" r:id="rId8"/>
    <sheet name="管理地区" sheetId="3" state="hidden" r:id="rId9"/>
    <sheet name="地蔵原地区" sheetId="5" state="hidden" r:id="rId10"/>
    <sheet name="小野原地区" sheetId="4" state="hidden" r:id="rId11"/>
    <sheet name="入札書Ｃ" sheetId="34" state="hidden" r:id="rId12"/>
    <sheet name="（低圧）内訳" sheetId="6" state="hidden" r:id="rId13"/>
    <sheet name="水源地" sheetId="8" state="hidden" r:id="rId14"/>
    <sheet name="管理班電灯" sheetId="12" state="hidden" r:id="rId15"/>
    <sheet name="管理班動力" sheetId="13" state="hidden" r:id="rId16"/>
    <sheet name="演習場トイレ" sheetId="16" state="hidden" r:id="rId17"/>
    <sheet name="演習場１０１" sheetId="14" state="hidden" r:id="rId18"/>
    <sheet name="演習場１０４" sheetId="15" state="hidden" r:id="rId19"/>
    <sheet name="演習場１０５" sheetId="17" state="hidden" r:id="rId20"/>
    <sheet name="笠置原サイレン" sheetId="19" state="hidden" r:id="rId21"/>
    <sheet name="尾内サイレン" sheetId="20" state="hidden" r:id="rId22"/>
    <sheet name="演習場１０６" sheetId="29" state="hidden" r:id="rId23"/>
    <sheet name="演習場１０９" sheetId="22" state="hidden" r:id="rId24"/>
    <sheet name="演習場１１０" sheetId="18" state="hidden" r:id="rId25"/>
    <sheet name="演習場１１１" sheetId="30" state="hidden" r:id="rId26"/>
    <sheet name="演習場１１５" sheetId="23" state="hidden" r:id="rId27"/>
    <sheet name="演習場１１６" sheetId="25" state="hidden" r:id="rId28"/>
    <sheet name="演習場１１７" sheetId="26" state="hidden" r:id="rId29"/>
    <sheet name="演習場１２２" sheetId="27" state="hidden" r:id="rId30"/>
    <sheet name="演習場１２５" sheetId="28" state="hidden" r:id="rId31"/>
  </sheets>
  <externalReferences>
    <externalReference r:id="rId32"/>
    <externalReference r:id="rId33"/>
    <externalReference r:id="rId34"/>
    <externalReference r:id="rId35"/>
    <externalReference r:id="rId36"/>
    <externalReference r:id="rId37"/>
  </externalReferences>
  <definedNames>
    <definedName name="FAX送信表">[1]書類依頼!$A$1</definedName>
    <definedName name="_xlnm.Print_Area" localSheetId="12">'（低圧）内訳'!$A$1:$P$23</definedName>
    <definedName name="_xlnm.Print_Area" localSheetId="17">演習場１０１!$A$1:$O$51</definedName>
    <definedName name="_xlnm.Print_Area" localSheetId="18">演習場１０４!$A$1:$O$51</definedName>
    <definedName name="_xlnm.Print_Area" localSheetId="19">演習場１０５!$A$1:$O$51</definedName>
    <definedName name="_xlnm.Print_Area" localSheetId="22">演習場１０６!$A$1:$O$51</definedName>
    <definedName name="_xlnm.Print_Area" localSheetId="23">演習場１０９!$A$1:$O$51</definedName>
    <definedName name="_xlnm.Print_Area" localSheetId="24">演習場１１０!$A$1:$O$51</definedName>
    <definedName name="_xlnm.Print_Area" localSheetId="25">演習場１１１!$A$1:$O$51</definedName>
    <definedName name="_xlnm.Print_Area" localSheetId="26">演習場１１５!$A$1:$O$51</definedName>
    <definedName name="_xlnm.Print_Area" localSheetId="27">演習場１１６!$A$1:$O$51</definedName>
    <definedName name="_xlnm.Print_Area" localSheetId="28">演習場１１７!$A$1:$O$51</definedName>
    <definedName name="_xlnm.Print_Area" localSheetId="29">演習場１２２!$A$1:$O$51</definedName>
    <definedName name="_xlnm.Print_Area" localSheetId="30">演習場１２５!$A$1:$O$51</definedName>
    <definedName name="_xlnm.Print_Area" localSheetId="16">演習場トイレ!$A$1:$O$51</definedName>
    <definedName name="_xlnm.Print_Area" localSheetId="20">笠置原サイレン!$A$1:$N$51</definedName>
    <definedName name="_xlnm.Print_Area" localSheetId="14">管理班電灯!$A$1:$O$51</definedName>
    <definedName name="_xlnm.Print_Area" localSheetId="15">管理班動力!$A$1:$N$51</definedName>
    <definedName name="_xlnm.Print_Area" localSheetId="13">水源地!$A$1:$O$51</definedName>
    <definedName name="_xlnm.Print_Area" localSheetId="4">駐屯地!$A$1:$O$64</definedName>
    <definedName name="_xlnm.Print_Area" localSheetId="6">'駐屯地 (訓練場)'!$A$1:$O$64</definedName>
    <definedName name="_xlnm.Print_Area" localSheetId="2">'駐屯地 (訓練場) (市場価格)'!$A$1:$O$64</definedName>
    <definedName name="_xlnm.Print_Area" localSheetId="1">'駐屯地 (市場価格)'!$A$1:$O$64</definedName>
    <definedName name="_xlnm.Print_Area" localSheetId="21">尾内サイレン!$A$1:$N$51</definedName>
    <definedName name="rakuhan">#REF!</definedName>
    <definedName name="yuubin">#REF!</definedName>
    <definedName name="データ">[3]DATABASE!$A$13:$EE$14</definedName>
    <definedName name="科目リスト">#REF!</definedName>
    <definedName name="業者リスト">[4]業者リスト!$C$5:$N$204</definedName>
    <definedName name="業者名">#REF!</definedName>
    <definedName name="業者名等表">#REF!</definedName>
    <definedName name="金額表">#REF!</definedName>
    <definedName name="金額表２">#REF!</definedName>
    <definedName name="金額表３">#REF!</definedName>
    <definedName name="契約">#REF!</definedName>
    <definedName name="契約業者リスト">#REF!</definedName>
    <definedName name="契約実施計画番号">#REF!</definedName>
    <definedName name="契約種別">[4]Sheet2!$J$35:$P$37</definedName>
    <definedName name="契約方式リスト">#REF!</definedName>
    <definedName name="検査調書範囲">#REF!</definedName>
    <definedName name="見積単価1">#REF!</definedName>
    <definedName name="見積単価2">#REF!</definedName>
    <definedName name="見積単価3">#REF!</definedName>
    <definedName name="個別分析表削除">'[5]1四　給食業務'!$H$11,'[5]1四　給食業務'!$P$11,'[5]1四　給食業務'!$H$13:$K$18,'[5]1四　給食業務'!$G$23:$N$36,'[5]1四　給食業務'!$G$37:$N$37,'[5]1四　給食業務'!$E$21,'[5]1四　給食業務'!$T$21,'[5]1四　給食業務'!$AI$21,'[5]1四　給食業務'!$V$23:$AC$37,'[5]1四　給食業務'!$AK$23:$AR$37,'[5]1四　給食業務'!$G$48:$N$62,'[5]1四　給食業務'!$V$48:$AC$62,'[5]1四　給食業務'!$E$46,'[5]1四　給食業務'!$T$46</definedName>
    <definedName name="十五件以下契約書作成あり">[4]請求書!#REF!</definedName>
    <definedName name="十五件以下契約書作成なし">[4]請求書!#REF!</definedName>
    <definedName name="十五件以上契約書作成あり">[4]請求書!#REF!</definedName>
    <definedName name="十五件以上契約書作成なし">[4]請求書!#REF!</definedName>
    <definedName name="説明会リスト">#REF!</definedName>
    <definedName name="通知リスト">#REF!</definedName>
    <definedName name="入札日">[3]DATABASE!$I$13:$I$14</definedName>
    <definedName name="納期">#REF!</definedName>
    <definedName name="発注書データ">#REF!</definedName>
    <definedName name="発注書データコピー先">#REF!</definedName>
    <definedName name="発注書データベース">#REF!</definedName>
    <definedName name="費途内訳">[6]CODE!$M$3:$M$200</definedName>
    <definedName name="分類記号">[3]作業用!$B$21:$B$38</definedName>
    <definedName name="分類記号2">[3]作業用!$B$21:$C$38</definedName>
    <definedName name="分類項目">[3]作業用!$B$22:$E$38</definedName>
    <definedName name="目細">#REF!</definedName>
    <definedName name="目細コピー先">#REF!</definedName>
    <definedName name="要求番号">#REF!</definedName>
    <definedName name="落札リスト">#REF!</definedName>
    <definedName name="落札単価コピー先">#REF!</definedName>
    <definedName name="理由リスト">#REF!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7" i="35" l="1"/>
  <c r="N53" i="35" s="1"/>
  <c r="M37" i="35"/>
  <c r="M53" i="35" s="1"/>
  <c r="F37" i="35"/>
  <c r="F53" i="35" s="1"/>
  <c r="E37" i="35"/>
  <c r="E53" i="35" s="1"/>
  <c r="L36" i="35"/>
  <c r="L52" i="35" s="1"/>
  <c r="K36" i="35"/>
  <c r="K52" i="35" s="1"/>
  <c r="N21" i="35"/>
  <c r="M21" i="35"/>
  <c r="L21" i="35"/>
  <c r="L37" i="35" s="1"/>
  <c r="L53" i="35" s="1"/>
  <c r="K21" i="35"/>
  <c r="K37" i="35" s="1"/>
  <c r="K53" i="35" s="1"/>
  <c r="J21" i="35"/>
  <c r="J37" i="35" s="1"/>
  <c r="J53" i="35" s="1"/>
  <c r="I21" i="35"/>
  <c r="I37" i="35" s="1"/>
  <c r="I53" i="35" s="1"/>
  <c r="H21" i="35"/>
  <c r="H37" i="35" s="1"/>
  <c r="H53" i="35" s="1"/>
  <c r="G21" i="35"/>
  <c r="G37" i="35" s="1"/>
  <c r="G53" i="35" s="1"/>
  <c r="F21" i="35"/>
  <c r="E21" i="35"/>
  <c r="D21" i="35"/>
  <c r="D37" i="35" s="1"/>
  <c r="D53" i="35" s="1"/>
  <c r="C21" i="35"/>
  <c r="C37" i="35" s="1"/>
  <c r="C53" i="35" s="1"/>
  <c r="O20" i="35"/>
  <c r="O36" i="35" s="1"/>
  <c r="O52" i="35" s="1"/>
  <c r="N20" i="35"/>
  <c r="N36" i="35" s="1"/>
  <c r="N52" i="35" s="1"/>
  <c r="M20" i="35"/>
  <c r="M36" i="35" s="1"/>
  <c r="M52" i="35" s="1"/>
  <c r="L20" i="35"/>
  <c r="K20" i="35"/>
  <c r="J20" i="35"/>
  <c r="J36" i="35" s="1"/>
  <c r="J52" i="35" s="1"/>
  <c r="I20" i="35"/>
  <c r="I36" i="35" s="1"/>
  <c r="I52" i="35" s="1"/>
  <c r="H20" i="35"/>
  <c r="H36" i="35" s="1"/>
  <c r="H52" i="35" s="1"/>
  <c r="G20" i="35"/>
  <c r="G36" i="35" s="1"/>
  <c r="G52" i="35" s="1"/>
  <c r="F20" i="35"/>
  <c r="F36" i="35" s="1"/>
  <c r="F52" i="35" s="1"/>
  <c r="E20" i="35"/>
  <c r="E36" i="35" s="1"/>
  <c r="E52" i="35" s="1"/>
  <c r="D20" i="35"/>
  <c r="D36" i="35" s="1"/>
  <c r="D52" i="35" s="1"/>
  <c r="C20" i="35"/>
  <c r="C36" i="35" s="1"/>
  <c r="C52" i="35" s="1"/>
  <c r="O5" i="35"/>
  <c r="O21" i="35" s="1"/>
  <c r="O37" i="35" s="1"/>
  <c r="O53" i="35" s="1"/>
  <c r="O53" i="1"/>
  <c r="N53" i="1"/>
  <c r="M53" i="1"/>
  <c r="L53" i="1"/>
  <c r="K53" i="1"/>
  <c r="J53" i="1"/>
  <c r="I53" i="1"/>
  <c r="H53" i="1"/>
  <c r="G53" i="1"/>
  <c r="F53" i="1"/>
  <c r="E53" i="1"/>
  <c r="D53" i="1"/>
  <c r="C53" i="1"/>
  <c r="O52" i="1"/>
  <c r="N52" i="1"/>
  <c r="M52" i="1"/>
  <c r="L52" i="1"/>
  <c r="K52" i="1"/>
  <c r="J52" i="1"/>
  <c r="I52" i="1"/>
  <c r="H52" i="1"/>
  <c r="G52" i="1"/>
  <c r="F52" i="1"/>
  <c r="E52" i="1"/>
  <c r="D52" i="1"/>
  <c r="C52" i="1"/>
  <c r="O37" i="1"/>
  <c r="N37" i="1"/>
  <c r="M37" i="1"/>
  <c r="L37" i="1"/>
  <c r="K37" i="1"/>
  <c r="J37" i="1"/>
  <c r="I37" i="1"/>
  <c r="H37" i="1"/>
  <c r="G37" i="1"/>
  <c r="F37" i="1"/>
  <c r="E37" i="1"/>
  <c r="D37" i="1"/>
  <c r="C37" i="1"/>
  <c r="O36" i="1"/>
  <c r="N36" i="1"/>
  <c r="M36" i="1"/>
  <c r="L36" i="1"/>
  <c r="K36" i="1"/>
  <c r="J36" i="1"/>
  <c r="I36" i="1"/>
  <c r="H36" i="1"/>
  <c r="G36" i="1"/>
  <c r="F36" i="1"/>
  <c r="E36" i="1"/>
  <c r="D36" i="1"/>
  <c r="C36" i="1"/>
  <c r="D20" i="1"/>
  <c r="E20" i="1"/>
  <c r="F20" i="1"/>
  <c r="G20" i="1"/>
  <c r="H20" i="1"/>
  <c r="I20" i="1"/>
  <c r="J20" i="1"/>
  <c r="K20" i="1"/>
  <c r="L20" i="1"/>
  <c r="M20" i="1"/>
  <c r="N20" i="1"/>
  <c r="O20" i="1"/>
  <c r="D21" i="1"/>
  <c r="E21" i="1"/>
  <c r="F21" i="1"/>
  <c r="G21" i="1"/>
  <c r="H21" i="1"/>
  <c r="I21" i="1"/>
  <c r="J21" i="1"/>
  <c r="K21" i="1"/>
  <c r="L21" i="1"/>
  <c r="M21" i="1"/>
  <c r="N21" i="1"/>
  <c r="O21" i="1"/>
  <c r="C21" i="1"/>
  <c r="C20" i="1"/>
  <c r="F6" i="8"/>
  <c r="R42" i="17"/>
  <c r="R40" i="17"/>
  <c r="R32" i="17"/>
  <c r="R22" i="17"/>
  <c r="R14" i="17"/>
  <c r="R24" i="17" s="1"/>
  <c r="R40" i="15"/>
  <c r="R32" i="15"/>
  <c r="R22" i="15"/>
  <c r="R14" i="15"/>
  <c r="R40" i="14"/>
  <c r="R32" i="14"/>
  <c r="R42" i="14" s="1"/>
  <c r="R14" i="14"/>
  <c r="R24" i="14" s="1"/>
  <c r="R14" i="8"/>
  <c r="R44" i="17" l="1"/>
  <c r="R42" i="15"/>
  <c r="R24" i="15"/>
  <c r="R44" i="15" s="1"/>
  <c r="R44" i="14"/>
  <c r="R40" i="16"/>
  <c r="R32" i="16"/>
  <c r="R42" i="16" s="1"/>
  <c r="R22" i="16"/>
  <c r="R14" i="16"/>
  <c r="R24" i="16" l="1"/>
  <c r="R44" i="16" s="1"/>
  <c r="R40" i="28"/>
  <c r="R32" i="28"/>
  <c r="R42" i="28" s="1"/>
  <c r="R22" i="28"/>
  <c r="R14" i="28"/>
  <c r="R40" i="27"/>
  <c r="R32" i="27"/>
  <c r="R42" i="27" s="1"/>
  <c r="R22" i="27"/>
  <c r="R14" i="27"/>
  <c r="R40" i="26"/>
  <c r="R32" i="26"/>
  <c r="R42" i="26" s="1"/>
  <c r="R22" i="26"/>
  <c r="R14" i="26"/>
  <c r="R40" i="25"/>
  <c r="R32" i="25"/>
  <c r="R42" i="25" s="1"/>
  <c r="R22" i="25"/>
  <c r="R14" i="25"/>
  <c r="R40" i="23"/>
  <c r="R32" i="23"/>
  <c r="R22" i="23"/>
  <c r="R14" i="23"/>
  <c r="R40" i="30"/>
  <c r="R32" i="30"/>
  <c r="R22" i="30"/>
  <c r="R14" i="30"/>
  <c r="R40" i="18"/>
  <c r="R32" i="18"/>
  <c r="R22" i="18"/>
  <c r="R14" i="18"/>
  <c r="R40" i="22"/>
  <c r="R32" i="22"/>
  <c r="R22" i="22"/>
  <c r="R14" i="22"/>
  <c r="E39" i="28"/>
  <c r="F39" i="28" s="1"/>
  <c r="E36" i="28"/>
  <c r="F36" i="28" s="1"/>
  <c r="E33" i="28"/>
  <c r="E30" i="28"/>
  <c r="E27" i="28"/>
  <c r="F27" i="28" s="1"/>
  <c r="E24" i="28"/>
  <c r="F24" i="28" s="1"/>
  <c r="E21" i="28"/>
  <c r="E18" i="28"/>
  <c r="E15" i="28"/>
  <c r="F15" i="28" s="1"/>
  <c r="E12" i="28"/>
  <c r="F12" i="28" s="1"/>
  <c r="E9" i="28"/>
  <c r="L8" i="28"/>
  <c r="E6" i="28"/>
  <c r="F6" i="28" s="1"/>
  <c r="E39" i="27"/>
  <c r="F39" i="27" s="1"/>
  <c r="E36" i="27"/>
  <c r="F36" i="27" s="1"/>
  <c r="E33" i="27"/>
  <c r="E30" i="27"/>
  <c r="E27" i="27"/>
  <c r="F27" i="27" s="1"/>
  <c r="E24" i="27"/>
  <c r="F24" i="27" s="1"/>
  <c r="E21" i="27"/>
  <c r="E18" i="27"/>
  <c r="E15" i="27"/>
  <c r="F15" i="27" s="1"/>
  <c r="E12" i="27"/>
  <c r="F12" i="27" s="1"/>
  <c r="E9" i="27"/>
  <c r="L8" i="27"/>
  <c r="E6" i="27"/>
  <c r="F6" i="27" s="1"/>
  <c r="E39" i="26"/>
  <c r="E36" i="26"/>
  <c r="F36" i="26" s="1"/>
  <c r="E33" i="26"/>
  <c r="E30" i="26"/>
  <c r="E27" i="26"/>
  <c r="E24" i="26"/>
  <c r="F24" i="26" s="1"/>
  <c r="E21" i="26"/>
  <c r="F21" i="26" s="1"/>
  <c r="E18" i="26"/>
  <c r="E15" i="26"/>
  <c r="E12" i="26"/>
  <c r="F12" i="26" s="1"/>
  <c r="E9" i="26"/>
  <c r="F9" i="26" s="1"/>
  <c r="L8" i="26"/>
  <c r="E6" i="26"/>
  <c r="F39" i="25"/>
  <c r="E39" i="25"/>
  <c r="E36" i="25"/>
  <c r="F36" i="25" s="1"/>
  <c r="E33" i="25"/>
  <c r="E30" i="25"/>
  <c r="E27" i="25"/>
  <c r="F27" i="25" s="1"/>
  <c r="E24" i="25"/>
  <c r="F24" i="25" s="1"/>
  <c r="E21" i="25"/>
  <c r="E18" i="25"/>
  <c r="E15" i="25"/>
  <c r="F15" i="25" s="1"/>
  <c r="E12" i="25"/>
  <c r="F12" i="25" s="1"/>
  <c r="E9" i="25"/>
  <c r="L8" i="25"/>
  <c r="E6" i="25"/>
  <c r="F6" i="25" s="1"/>
  <c r="E39" i="23"/>
  <c r="F39" i="23" s="1"/>
  <c r="E36" i="23"/>
  <c r="F36" i="23" s="1"/>
  <c r="E33" i="23"/>
  <c r="E30" i="23"/>
  <c r="E27" i="23"/>
  <c r="F27" i="23" s="1"/>
  <c r="E24" i="23"/>
  <c r="F24" i="23" s="1"/>
  <c r="E21" i="23"/>
  <c r="E18" i="23"/>
  <c r="E15" i="23"/>
  <c r="F15" i="23" s="1"/>
  <c r="E12" i="23"/>
  <c r="F12" i="23" s="1"/>
  <c r="E9" i="23"/>
  <c r="L8" i="23"/>
  <c r="E6" i="23"/>
  <c r="F6" i="23" s="1"/>
  <c r="F39" i="30"/>
  <c r="E39" i="30"/>
  <c r="E36" i="30"/>
  <c r="E33" i="30"/>
  <c r="E30" i="30"/>
  <c r="E27" i="30"/>
  <c r="F27" i="30" s="1"/>
  <c r="E24" i="30"/>
  <c r="E21" i="30"/>
  <c r="E18" i="30"/>
  <c r="E15" i="30"/>
  <c r="F15" i="30" s="1"/>
  <c r="E12" i="30"/>
  <c r="F12" i="30" s="1"/>
  <c r="E9" i="30"/>
  <c r="L8" i="30"/>
  <c r="E6" i="30"/>
  <c r="F6" i="30" s="1"/>
  <c r="E39" i="18"/>
  <c r="F39" i="18" s="1"/>
  <c r="E36" i="18"/>
  <c r="E33" i="18"/>
  <c r="F33" i="18" s="1"/>
  <c r="E30" i="18"/>
  <c r="E27" i="18"/>
  <c r="F27" i="18" s="1"/>
  <c r="E24" i="18"/>
  <c r="F24" i="18" s="1"/>
  <c r="H24" i="18" s="1"/>
  <c r="E21" i="18"/>
  <c r="E18" i="18"/>
  <c r="E15" i="18"/>
  <c r="F15" i="18" s="1"/>
  <c r="E12" i="18"/>
  <c r="F12" i="18" s="1"/>
  <c r="F9" i="18"/>
  <c r="E9" i="18"/>
  <c r="L8" i="18"/>
  <c r="E6" i="18"/>
  <c r="E39" i="22"/>
  <c r="F39" i="22" s="1"/>
  <c r="E36" i="22"/>
  <c r="F36" i="22" s="1"/>
  <c r="E33" i="22"/>
  <c r="E30" i="22"/>
  <c r="E27" i="22"/>
  <c r="F27" i="22" s="1"/>
  <c r="E24" i="22"/>
  <c r="F24" i="22" s="1"/>
  <c r="E21" i="22"/>
  <c r="E18" i="22"/>
  <c r="E15" i="22"/>
  <c r="F15" i="22" s="1"/>
  <c r="E12" i="22"/>
  <c r="F12" i="22" s="1"/>
  <c r="E9" i="22"/>
  <c r="L8" i="22"/>
  <c r="E6" i="22"/>
  <c r="F6" i="22" s="1"/>
  <c r="F39" i="29"/>
  <c r="E39" i="29"/>
  <c r="E36" i="29"/>
  <c r="F36" i="29" s="1"/>
  <c r="E33" i="29"/>
  <c r="E30" i="29"/>
  <c r="E27" i="29"/>
  <c r="F27" i="29" s="1"/>
  <c r="E24" i="29"/>
  <c r="F24" i="29" s="1"/>
  <c r="E21" i="29"/>
  <c r="E18" i="29"/>
  <c r="E15" i="29"/>
  <c r="F15" i="29" s="1"/>
  <c r="E12" i="29"/>
  <c r="F12" i="29" s="1"/>
  <c r="E9" i="29"/>
  <c r="L8" i="29"/>
  <c r="E6" i="29"/>
  <c r="F6" i="29" s="1"/>
  <c r="R40" i="29"/>
  <c r="R32" i="29"/>
  <c r="R22" i="29"/>
  <c r="R14" i="29"/>
  <c r="Q40" i="19"/>
  <c r="Q32" i="19"/>
  <c r="Q22" i="19"/>
  <c r="Q14" i="19"/>
  <c r="K6" i="19"/>
  <c r="K8" i="19"/>
  <c r="K9" i="19"/>
  <c r="K12" i="19"/>
  <c r="K15" i="19"/>
  <c r="K18" i="19"/>
  <c r="K21" i="19"/>
  <c r="K24" i="19"/>
  <c r="K27" i="19"/>
  <c r="K30" i="19"/>
  <c r="K33" i="19"/>
  <c r="K36" i="19"/>
  <c r="K39" i="19"/>
  <c r="E39" i="17"/>
  <c r="E36" i="17"/>
  <c r="E33" i="17"/>
  <c r="E30" i="17"/>
  <c r="E27" i="17"/>
  <c r="E24" i="17"/>
  <c r="E21" i="17"/>
  <c r="E18" i="17"/>
  <c r="E15" i="17"/>
  <c r="E12" i="17"/>
  <c r="E9" i="17"/>
  <c r="E6" i="17"/>
  <c r="E39" i="15"/>
  <c r="E36" i="15"/>
  <c r="E33" i="15"/>
  <c r="E30" i="15"/>
  <c r="E27" i="15"/>
  <c r="E24" i="15"/>
  <c r="E21" i="15"/>
  <c r="E18" i="15"/>
  <c r="E15" i="15"/>
  <c r="E12" i="15"/>
  <c r="E9" i="15"/>
  <c r="E6" i="15"/>
  <c r="E39" i="16"/>
  <c r="E36" i="16"/>
  <c r="E33" i="16"/>
  <c r="E30" i="16"/>
  <c r="E27" i="16"/>
  <c r="E24" i="16"/>
  <c r="E21" i="16"/>
  <c r="E18" i="16"/>
  <c r="E15" i="16"/>
  <c r="E12" i="16"/>
  <c r="E9" i="16"/>
  <c r="E6" i="16"/>
  <c r="E39" i="14"/>
  <c r="E36" i="14"/>
  <c r="E33" i="14"/>
  <c r="E30" i="14"/>
  <c r="E27" i="14"/>
  <c r="E24" i="14"/>
  <c r="E21" i="14"/>
  <c r="E18" i="14"/>
  <c r="E15" i="14"/>
  <c r="E12" i="14"/>
  <c r="E9" i="14"/>
  <c r="E6" i="14"/>
  <c r="G39" i="13"/>
  <c r="G36" i="13"/>
  <c r="G33" i="13"/>
  <c r="G30" i="13"/>
  <c r="G27" i="13"/>
  <c r="G24" i="13"/>
  <c r="I21" i="13"/>
  <c r="I18" i="13"/>
  <c r="I15" i="13"/>
  <c r="Q40" i="13"/>
  <c r="Q32" i="13"/>
  <c r="Q42" i="13" s="1"/>
  <c r="Q22" i="13"/>
  <c r="R40" i="12"/>
  <c r="R32" i="12"/>
  <c r="R42" i="12" s="1"/>
  <c r="R22" i="12"/>
  <c r="R14" i="12"/>
  <c r="R40" i="8"/>
  <c r="R32" i="8"/>
  <c r="R22" i="8"/>
  <c r="G12" i="13"/>
  <c r="G9" i="13"/>
  <c r="G6" i="13"/>
  <c r="E39" i="8"/>
  <c r="E36" i="8"/>
  <c r="E33" i="8"/>
  <c r="E30" i="8"/>
  <c r="E27" i="8"/>
  <c r="E24" i="8"/>
  <c r="E39" i="12"/>
  <c r="E36" i="12"/>
  <c r="E33" i="12"/>
  <c r="E30" i="12"/>
  <c r="E27" i="12"/>
  <c r="O5" i="5"/>
  <c r="Q24" i="19" l="1"/>
  <c r="Q44" i="19" s="1"/>
  <c r="Q42" i="19"/>
  <c r="R24" i="28"/>
  <c r="R44" i="28" s="1"/>
  <c r="R24" i="27"/>
  <c r="R44" i="27" s="1"/>
  <c r="R24" i="26"/>
  <c r="R44" i="26" s="1"/>
  <c r="R24" i="25"/>
  <c r="R44" i="25" s="1"/>
  <c r="R24" i="23"/>
  <c r="R44" i="23" s="1"/>
  <c r="R24" i="30"/>
  <c r="R24" i="18"/>
  <c r="R24" i="22"/>
  <c r="R24" i="29"/>
  <c r="R44" i="29" s="1"/>
  <c r="R42" i="23"/>
  <c r="R42" i="30"/>
  <c r="R42" i="18"/>
  <c r="R44" i="18" s="1"/>
  <c r="R42" i="22"/>
  <c r="R44" i="22" s="1"/>
  <c r="R42" i="29"/>
  <c r="Q24" i="13"/>
  <c r="Q44" i="13" s="1"/>
  <c r="R24" i="12"/>
  <c r="R44" i="12" s="1"/>
  <c r="R42" i="8"/>
  <c r="R24" i="8"/>
  <c r="H21" i="26"/>
  <c r="J21" i="26" s="1"/>
  <c r="H9" i="26"/>
  <c r="J9" i="26" s="1"/>
  <c r="F33" i="26"/>
  <c r="H33" i="26" s="1"/>
  <c r="J33" i="26" s="1"/>
  <c r="H36" i="23"/>
  <c r="J36" i="23" s="1"/>
  <c r="H12" i="30"/>
  <c r="J12" i="30" s="1"/>
  <c r="H24" i="30"/>
  <c r="J24" i="30" s="1"/>
  <c r="H36" i="30"/>
  <c r="J36" i="30" s="1"/>
  <c r="F36" i="30"/>
  <c r="F24" i="30"/>
  <c r="F6" i="18"/>
  <c r="F36" i="18"/>
  <c r="H36" i="18" s="1"/>
  <c r="H9" i="18"/>
  <c r="J9" i="18" s="1"/>
  <c r="H24" i="28"/>
  <c r="H36" i="28"/>
  <c r="J36" i="28" s="1"/>
  <c r="L36" i="28" s="1"/>
  <c r="H12" i="28"/>
  <c r="H6" i="28"/>
  <c r="H15" i="28"/>
  <c r="F18" i="28"/>
  <c r="H18" i="28" s="1"/>
  <c r="J18" i="28" s="1"/>
  <c r="H27" i="28"/>
  <c r="J27" i="28" s="1"/>
  <c r="L27" i="28" s="1"/>
  <c r="F30" i="28"/>
  <c r="H30" i="28" s="1"/>
  <c r="H39" i="28"/>
  <c r="J39" i="28" s="1"/>
  <c r="F9" i="28"/>
  <c r="F21" i="28"/>
  <c r="H21" i="28" s="1"/>
  <c r="F33" i="28"/>
  <c r="H24" i="27"/>
  <c r="H36" i="27"/>
  <c r="H33" i="27"/>
  <c r="H12" i="27"/>
  <c r="J12" i="27" s="1"/>
  <c r="H6" i="27"/>
  <c r="J6" i="27" s="1"/>
  <c r="H15" i="27"/>
  <c r="J15" i="27" s="1"/>
  <c r="F33" i="27"/>
  <c r="F18" i="27"/>
  <c r="H27" i="27"/>
  <c r="F30" i="27"/>
  <c r="H39" i="27"/>
  <c r="J39" i="27" s="1"/>
  <c r="F9" i="27"/>
  <c r="F21" i="27"/>
  <c r="H21" i="27" s="1"/>
  <c r="F6" i="26"/>
  <c r="H12" i="26"/>
  <c r="J12" i="26" s="1"/>
  <c r="L12" i="26" s="1"/>
  <c r="H24" i="26"/>
  <c r="J24" i="26" s="1"/>
  <c r="F39" i="26"/>
  <c r="F18" i="26"/>
  <c r="F30" i="26"/>
  <c r="H39" i="26"/>
  <c r="F15" i="26"/>
  <c r="H15" i="26" s="1"/>
  <c r="F27" i="26"/>
  <c r="H36" i="26"/>
  <c r="J36" i="26" s="1"/>
  <c r="H24" i="25"/>
  <c r="J24" i="25" s="1"/>
  <c r="L24" i="25" s="1"/>
  <c r="H36" i="25"/>
  <c r="J36" i="25" s="1"/>
  <c r="L36" i="25" s="1"/>
  <c r="H12" i="25"/>
  <c r="J12" i="25" s="1"/>
  <c r="L12" i="25" s="1"/>
  <c r="H21" i="25"/>
  <c r="H6" i="25"/>
  <c r="J6" i="25" s="1"/>
  <c r="F18" i="25"/>
  <c r="H18" i="25" s="1"/>
  <c r="H27" i="25"/>
  <c r="F9" i="25"/>
  <c r="H9" i="25" s="1"/>
  <c r="J27" i="25"/>
  <c r="F33" i="25"/>
  <c r="H15" i="25"/>
  <c r="J15" i="25" s="1"/>
  <c r="F30" i="25"/>
  <c r="H39" i="25"/>
  <c r="F21" i="25"/>
  <c r="H12" i="23"/>
  <c r="J12" i="23" s="1"/>
  <c r="H24" i="23"/>
  <c r="J24" i="23" s="1"/>
  <c r="L24" i="23" s="1"/>
  <c r="H15" i="23"/>
  <c r="J15" i="23" s="1"/>
  <c r="L15" i="23" s="1"/>
  <c r="H27" i="23"/>
  <c r="J27" i="23" s="1"/>
  <c r="H39" i="23"/>
  <c r="J39" i="23" s="1"/>
  <c r="L39" i="23" s="1"/>
  <c r="F9" i="23"/>
  <c r="F21" i="23"/>
  <c r="F33" i="23"/>
  <c r="H33" i="23" s="1"/>
  <c r="H6" i="23"/>
  <c r="F18" i="23"/>
  <c r="H18" i="23" s="1"/>
  <c r="J18" i="23" s="1"/>
  <c r="F30" i="23"/>
  <c r="H6" i="30"/>
  <c r="J6" i="30" s="1"/>
  <c r="L6" i="30" s="1"/>
  <c r="H15" i="30"/>
  <c r="J15" i="30" s="1"/>
  <c r="F18" i="30"/>
  <c r="H27" i="30"/>
  <c r="J27" i="30" s="1"/>
  <c r="L27" i="30" s="1"/>
  <c r="F30" i="30"/>
  <c r="H39" i="30"/>
  <c r="F9" i="30"/>
  <c r="F21" i="30"/>
  <c r="H21" i="30" s="1"/>
  <c r="H30" i="30"/>
  <c r="F33" i="30"/>
  <c r="H33" i="18"/>
  <c r="J33" i="18" s="1"/>
  <c r="H12" i="18"/>
  <c r="J12" i="18" s="1"/>
  <c r="H15" i="18"/>
  <c r="J15" i="18" s="1"/>
  <c r="F18" i="18"/>
  <c r="H18" i="18" s="1"/>
  <c r="J18" i="18" s="1"/>
  <c r="J24" i="18"/>
  <c r="L24" i="18" s="1"/>
  <c r="H27" i="18"/>
  <c r="J27" i="18" s="1"/>
  <c r="F30" i="18"/>
  <c r="H30" i="18" s="1"/>
  <c r="H39" i="18"/>
  <c r="J39" i="18" s="1"/>
  <c r="F21" i="18"/>
  <c r="H21" i="18" s="1"/>
  <c r="H24" i="22"/>
  <c r="J24" i="22" s="1"/>
  <c r="L24" i="22" s="1"/>
  <c r="H36" i="22"/>
  <c r="H12" i="22"/>
  <c r="J12" i="22"/>
  <c r="L12" i="22" s="1"/>
  <c r="H15" i="22"/>
  <c r="J15" i="22" s="1"/>
  <c r="H27" i="22"/>
  <c r="J27" i="22" s="1"/>
  <c r="H39" i="22"/>
  <c r="J39" i="22" s="1"/>
  <c r="L39" i="22" s="1"/>
  <c r="F9" i="22"/>
  <c r="F21" i="22"/>
  <c r="H21" i="22" s="1"/>
  <c r="F33" i="22"/>
  <c r="H6" i="22"/>
  <c r="F18" i="22"/>
  <c r="F30" i="22"/>
  <c r="H30" i="22" s="1"/>
  <c r="H24" i="29"/>
  <c r="J24" i="29" s="1"/>
  <c r="L24" i="29" s="1"/>
  <c r="H36" i="29"/>
  <c r="J36" i="29" s="1"/>
  <c r="L36" i="29" s="1"/>
  <c r="H12" i="29"/>
  <c r="J12" i="29" s="1"/>
  <c r="L12" i="29" s="1"/>
  <c r="H6" i="29"/>
  <c r="J6" i="29" s="1"/>
  <c r="H15" i="29"/>
  <c r="J15" i="29" s="1"/>
  <c r="H27" i="29"/>
  <c r="H39" i="29"/>
  <c r="F9" i="29"/>
  <c r="H9" i="29" s="1"/>
  <c r="F21" i="29"/>
  <c r="F33" i="29"/>
  <c r="F18" i="29"/>
  <c r="F30" i="29"/>
  <c r="C6" i="27"/>
  <c r="C30" i="27" s="1"/>
  <c r="C6" i="23"/>
  <c r="C9" i="23" s="1"/>
  <c r="D6" i="30"/>
  <c r="C6" i="30"/>
  <c r="C36" i="30" s="1"/>
  <c r="D6" i="18"/>
  <c r="C6" i="18"/>
  <c r="C36" i="18" s="1"/>
  <c r="F3" i="30"/>
  <c r="N42" i="30"/>
  <c r="M42" i="30"/>
  <c r="L42" i="30"/>
  <c r="E42" i="30"/>
  <c r="C42" i="30"/>
  <c r="C30" i="30"/>
  <c r="C24" i="30"/>
  <c r="C18" i="30"/>
  <c r="C12" i="30"/>
  <c r="O6" i="30"/>
  <c r="O42" i="30" s="1"/>
  <c r="D36" i="30"/>
  <c r="C39" i="30"/>
  <c r="D6" i="29"/>
  <c r="C6" i="29"/>
  <c r="C36" i="29" s="1"/>
  <c r="F3" i="29"/>
  <c r="N42" i="29"/>
  <c r="M42" i="29"/>
  <c r="E42" i="29"/>
  <c r="C42" i="29"/>
  <c r="L42" i="29"/>
  <c r="O6" i="29"/>
  <c r="O42" i="29" s="1"/>
  <c r="D39" i="29"/>
  <c r="C39" i="29"/>
  <c r="E39" i="20"/>
  <c r="E36" i="20"/>
  <c r="E33" i="20"/>
  <c r="E30" i="20"/>
  <c r="E27" i="20"/>
  <c r="E24" i="20"/>
  <c r="E21" i="20"/>
  <c r="E18" i="20"/>
  <c r="E15" i="20"/>
  <c r="E12" i="20"/>
  <c r="E9" i="20"/>
  <c r="E39" i="19"/>
  <c r="E36" i="19"/>
  <c r="E33" i="19"/>
  <c r="E30" i="19"/>
  <c r="E27" i="19"/>
  <c r="E24" i="19"/>
  <c r="E21" i="19"/>
  <c r="E18" i="19"/>
  <c r="E15" i="19"/>
  <c r="E12" i="19"/>
  <c r="E9" i="19"/>
  <c r="F3" i="28"/>
  <c r="D6" i="28"/>
  <c r="D27" i="28" s="1"/>
  <c r="C6" i="28"/>
  <c r="C39" i="28" s="1"/>
  <c r="D6" i="27"/>
  <c r="D39" i="27" s="1"/>
  <c r="F3" i="27"/>
  <c r="D6" i="26"/>
  <c r="D39" i="26" s="1"/>
  <c r="C6" i="26"/>
  <c r="C36" i="26" s="1"/>
  <c r="F3" i="26"/>
  <c r="D6" i="25"/>
  <c r="C6" i="25"/>
  <c r="C24" i="25" s="1"/>
  <c r="F3" i="25"/>
  <c r="D6" i="23"/>
  <c r="D36" i="23" s="1"/>
  <c r="F3" i="23"/>
  <c r="F3" i="18"/>
  <c r="D6" i="22"/>
  <c r="C6" i="22"/>
  <c r="C18" i="22" s="1"/>
  <c r="F3" i="22"/>
  <c r="D6" i="20"/>
  <c r="D27" i="20" s="1"/>
  <c r="C6" i="20"/>
  <c r="C39" i="20" s="1"/>
  <c r="G3" i="20"/>
  <c r="D6" i="19"/>
  <c r="D39" i="19" s="1"/>
  <c r="C6" i="19"/>
  <c r="G3" i="19"/>
  <c r="N42" i="28"/>
  <c r="M42" i="28"/>
  <c r="E42" i="28"/>
  <c r="C42" i="28"/>
  <c r="L42" i="28"/>
  <c r="O6" i="28"/>
  <c r="O42" i="28" s="1"/>
  <c r="N42" i="27"/>
  <c r="M42" i="27"/>
  <c r="E42" i="27"/>
  <c r="C42" i="27"/>
  <c r="C36" i="27"/>
  <c r="L42" i="27"/>
  <c r="O6" i="27"/>
  <c r="O42" i="27" s="1"/>
  <c r="C39" i="27"/>
  <c r="N42" i="26"/>
  <c r="M42" i="26"/>
  <c r="E42" i="26"/>
  <c r="C42" i="26"/>
  <c r="D36" i="26"/>
  <c r="D30" i="26"/>
  <c r="D24" i="26"/>
  <c r="D18" i="26"/>
  <c r="D12" i="26"/>
  <c r="O6" i="26"/>
  <c r="O42" i="26" s="1"/>
  <c r="N42" i="25"/>
  <c r="M42" i="25"/>
  <c r="E42" i="25"/>
  <c r="C42" i="25"/>
  <c r="C36" i="25"/>
  <c r="C30" i="25"/>
  <c r="L42" i="25"/>
  <c r="O6" i="25"/>
  <c r="O42" i="25" s="1"/>
  <c r="D21" i="25"/>
  <c r="C39" i="25"/>
  <c r="N42" i="23"/>
  <c r="M42" i="23"/>
  <c r="E42" i="23"/>
  <c r="C42" i="23"/>
  <c r="C18" i="23"/>
  <c r="L42" i="23"/>
  <c r="O6" i="23"/>
  <c r="O42" i="23" s="1"/>
  <c r="N42" i="22"/>
  <c r="M42" i="22"/>
  <c r="E42" i="22"/>
  <c r="C42" i="22"/>
  <c r="L42" i="22"/>
  <c r="O6" i="22"/>
  <c r="O42" i="22" s="1"/>
  <c r="D36" i="22"/>
  <c r="M42" i="20"/>
  <c r="L42" i="20"/>
  <c r="F42" i="20"/>
  <c r="K39" i="20"/>
  <c r="K36" i="20"/>
  <c r="K33" i="20"/>
  <c r="K30" i="20"/>
  <c r="K27" i="20"/>
  <c r="K24" i="20"/>
  <c r="K21" i="20"/>
  <c r="K18" i="20"/>
  <c r="K15" i="20"/>
  <c r="D15" i="20"/>
  <c r="K12" i="20"/>
  <c r="K9" i="20"/>
  <c r="K8" i="20"/>
  <c r="K42" i="20" s="1"/>
  <c r="K6" i="20"/>
  <c r="D39" i="18"/>
  <c r="C30" i="18"/>
  <c r="M42" i="19"/>
  <c r="L42" i="19"/>
  <c r="F42" i="19"/>
  <c r="K42" i="19"/>
  <c r="C39" i="19"/>
  <c r="N42" i="18"/>
  <c r="M42" i="18"/>
  <c r="E42" i="18"/>
  <c r="C42" i="18"/>
  <c r="C18" i="18"/>
  <c r="L42" i="18"/>
  <c r="O6" i="18"/>
  <c r="O42" i="18" s="1"/>
  <c r="C39" i="18"/>
  <c r="F3" i="17"/>
  <c r="C6" i="17"/>
  <c r="C36" i="17" s="1"/>
  <c r="D6" i="17"/>
  <c r="D36" i="17" s="1"/>
  <c r="F3" i="16"/>
  <c r="D6" i="16"/>
  <c r="D39" i="16" s="1"/>
  <c r="C6" i="16"/>
  <c r="C24" i="16" s="1"/>
  <c r="D6" i="15"/>
  <c r="D39" i="15" s="1"/>
  <c r="C6" i="15"/>
  <c r="C36" i="15" s="1"/>
  <c r="F3" i="15"/>
  <c r="C39" i="17"/>
  <c r="C33" i="17"/>
  <c r="C30" i="17"/>
  <c r="D27" i="17"/>
  <c r="C27" i="17"/>
  <c r="C24" i="17"/>
  <c r="C21" i="17"/>
  <c r="C18" i="17"/>
  <c r="C12" i="17"/>
  <c r="C33" i="16"/>
  <c r="C30" i="16"/>
  <c r="C27" i="16"/>
  <c r="C9" i="16"/>
  <c r="D36" i="15"/>
  <c r="D30" i="15"/>
  <c r="C39" i="14"/>
  <c r="C27" i="14"/>
  <c r="C15" i="14"/>
  <c r="D6" i="14"/>
  <c r="D39" i="14" s="1"/>
  <c r="F3" i="14"/>
  <c r="C6" i="14"/>
  <c r="C30" i="14" s="1"/>
  <c r="N42" i="17"/>
  <c r="M42" i="17"/>
  <c r="E42" i="17"/>
  <c r="C42" i="17"/>
  <c r="F39" i="17"/>
  <c r="F36" i="17"/>
  <c r="F33" i="17"/>
  <c r="H33" i="17" s="1"/>
  <c r="F30" i="17"/>
  <c r="H30" i="17" s="1"/>
  <c r="F27" i="17"/>
  <c r="F24" i="17"/>
  <c r="F21" i="17"/>
  <c r="H21" i="17" s="1"/>
  <c r="F18" i="17"/>
  <c r="H18" i="17" s="1"/>
  <c r="F15" i="17"/>
  <c r="F12" i="17"/>
  <c r="F9" i="17"/>
  <c r="H9" i="17" s="1"/>
  <c r="L8" i="17"/>
  <c r="L42" i="17" s="1"/>
  <c r="F6" i="17"/>
  <c r="N42" i="16"/>
  <c r="M42" i="16"/>
  <c r="E42" i="16"/>
  <c r="C42" i="16"/>
  <c r="F39" i="16"/>
  <c r="H39" i="16" s="1"/>
  <c r="F36" i="16"/>
  <c r="F33" i="16"/>
  <c r="F30" i="16"/>
  <c r="H30" i="16" s="1"/>
  <c r="F27" i="16"/>
  <c r="H27" i="16" s="1"/>
  <c r="F24" i="16"/>
  <c r="F21" i="16"/>
  <c r="F18" i="16"/>
  <c r="H18" i="16" s="1"/>
  <c r="F15" i="16"/>
  <c r="H15" i="16" s="1"/>
  <c r="F12" i="16"/>
  <c r="F9" i="16"/>
  <c r="L8" i="16"/>
  <c r="L42" i="16" s="1"/>
  <c r="F6" i="16"/>
  <c r="N42" i="15"/>
  <c r="M42" i="15"/>
  <c r="E42" i="15"/>
  <c r="C42" i="15"/>
  <c r="F39" i="15"/>
  <c r="F36" i="15"/>
  <c r="F33" i="15"/>
  <c r="H33" i="15" s="1"/>
  <c r="F30" i="15"/>
  <c r="H30" i="15" s="1"/>
  <c r="F27" i="15"/>
  <c r="F24" i="15"/>
  <c r="F21" i="15"/>
  <c r="H21" i="15" s="1"/>
  <c r="J21" i="15" s="1"/>
  <c r="F18" i="15"/>
  <c r="H18" i="15" s="1"/>
  <c r="F15" i="15"/>
  <c r="F12" i="15"/>
  <c r="F9" i="15"/>
  <c r="H9" i="15" s="1"/>
  <c r="L8" i="15"/>
  <c r="L42" i="15" s="1"/>
  <c r="O6" i="15"/>
  <c r="O42" i="15" s="1"/>
  <c r="F6" i="15"/>
  <c r="N42" i="14"/>
  <c r="M42" i="14"/>
  <c r="E42" i="14"/>
  <c r="C42" i="14"/>
  <c r="F39" i="14"/>
  <c r="F36" i="14"/>
  <c r="F33" i="14"/>
  <c r="H33" i="14" s="1"/>
  <c r="J33" i="14" s="1"/>
  <c r="F30" i="14"/>
  <c r="H30" i="14" s="1"/>
  <c r="F27" i="14"/>
  <c r="F24" i="14"/>
  <c r="F21" i="14"/>
  <c r="H21" i="14" s="1"/>
  <c r="F18" i="14"/>
  <c r="H18" i="14" s="1"/>
  <c r="F15" i="14"/>
  <c r="F12" i="14"/>
  <c r="F9" i="14"/>
  <c r="H9" i="14" s="1"/>
  <c r="J9" i="14" s="1"/>
  <c r="L8" i="14"/>
  <c r="L42" i="14" s="1"/>
  <c r="F6" i="14"/>
  <c r="F42" i="13"/>
  <c r="K39" i="13"/>
  <c r="K36" i="13"/>
  <c r="K33" i="13"/>
  <c r="K30" i="13"/>
  <c r="K27" i="13"/>
  <c r="K24" i="13"/>
  <c r="K21" i="13"/>
  <c r="K18" i="13"/>
  <c r="K15" i="13"/>
  <c r="K12" i="13"/>
  <c r="K9" i="13"/>
  <c r="K6" i="13"/>
  <c r="D6" i="13"/>
  <c r="D39" i="13" s="1"/>
  <c r="C6" i="13"/>
  <c r="C36" i="13" s="1"/>
  <c r="D6" i="8"/>
  <c r="D36" i="8" s="1"/>
  <c r="D6" i="12"/>
  <c r="D36" i="12" s="1"/>
  <c r="C6" i="12"/>
  <c r="C39" i="12" s="1"/>
  <c r="C6" i="8"/>
  <c r="C9" i="8" s="1"/>
  <c r="G3" i="13"/>
  <c r="M42" i="13"/>
  <c r="L42" i="13"/>
  <c r="K8" i="13"/>
  <c r="K42" i="13" s="1"/>
  <c r="N6" i="13"/>
  <c r="N42" i="13" s="1"/>
  <c r="F6" i="12"/>
  <c r="F3" i="8"/>
  <c r="F3" i="12"/>
  <c r="N42" i="12"/>
  <c r="M42" i="12"/>
  <c r="E42" i="12"/>
  <c r="C42" i="12"/>
  <c r="F39" i="12"/>
  <c r="H39" i="12" s="1"/>
  <c r="J39" i="12" s="1"/>
  <c r="L39" i="12" s="1"/>
  <c r="F36" i="12"/>
  <c r="F33" i="12"/>
  <c r="F30" i="12"/>
  <c r="H30" i="12" s="1"/>
  <c r="J30" i="12" s="1"/>
  <c r="L30" i="12" s="1"/>
  <c r="F27" i="12"/>
  <c r="H27" i="12" s="1"/>
  <c r="J27" i="12" s="1"/>
  <c r="L27" i="12" s="1"/>
  <c r="F24" i="12"/>
  <c r="H24" i="12" s="1"/>
  <c r="F21" i="12"/>
  <c r="F18" i="12"/>
  <c r="H18" i="12" s="1"/>
  <c r="J18" i="12" s="1"/>
  <c r="L18" i="12" s="1"/>
  <c r="F15" i="12"/>
  <c r="H15" i="12" s="1"/>
  <c r="J15" i="12" s="1"/>
  <c r="L15" i="12" s="1"/>
  <c r="F12" i="12"/>
  <c r="F9" i="12"/>
  <c r="L8" i="12"/>
  <c r="L42" i="12" s="1"/>
  <c r="N42" i="8"/>
  <c r="M42" i="8"/>
  <c r="C42" i="8"/>
  <c r="L8" i="8"/>
  <c r="O6" i="8" s="1"/>
  <c r="O42" i="8" s="1"/>
  <c r="E42" i="8"/>
  <c r="F39" i="8"/>
  <c r="F36" i="8"/>
  <c r="F33" i="8"/>
  <c r="F30" i="8"/>
  <c r="F27" i="8"/>
  <c r="F24" i="8"/>
  <c r="F21" i="8"/>
  <c r="F18" i="8"/>
  <c r="F15" i="8"/>
  <c r="F12" i="8"/>
  <c r="F9" i="8"/>
  <c r="H6" i="8"/>
  <c r="C30" i="23" l="1"/>
  <c r="O6" i="12"/>
  <c r="O42" i="12" s="1"/>
  <c r="O6" i="16"/>
  <c r="O42" i="16" s="1"/>
  <c r="C15" i="16"/>
  <c r="C39" i="16"/>
  <c r="C12" i="18"/>
  <c r="D30" i="20"/>
  <c r="C36" i="23"/>
  <c r="C12" i="27"/>
  <c r="C24" i="23"/>
  <c r="C12" i="16"/>
  <c r="C36" i="16"/>
  <c r="D39" i="20"/>
  <c r="C12" i="25"/>
  <c r="J39" i="29"/>
  <c r="L39" i="29" s="1"/>
  <c r="L12" i="30"/>
  <c r="C18" i="16"/>
  <c r="C18" i="27"/>
  <c r="O6" i="17"/>
  <c r="O42" i="17" s="1"/>
  <c r="D18" i="15"/>
  <c r="C21" i="16"/>
  <c r="C15" i="17"/>
  <c r="C24" i="18"/>
  <c r="C18" i="25"/>
  <c r="C24" i="27"/>
  <c r="C12" i="29"/>
  <c r="R44" i="30"/>
  <c r="D12" i="15"/>
  <c r="D24" i="15"/>
  <c r="C18" i="29"/>
  <c r="R44" i="8"/>
  <c r="L33" i="26"/>
  <c r="L9" i="26"/>
  <c r="H6" i="26"/>
  <c r="J6" i="26" s="1"/>
  <c r="L6" i="26" s="1"/>
  <c r="L9" i="18"/>
  <c r="L6" i="29"/>
  <c r="C9" i="14"/>
  <c r="C21" i="14"/>
  <c r="C33" i="14"/>
  <c r="C33" i="8"/>
  <c r="C24" i="22"/>
  <c r="C12" i="22"/>
  <c r="C12" i="14"/>
  <c r="C24" i="14"/>
  <c r="C36" i="14"/>
  <c r="D12" i="16"/>
  <c r="D18" i="16"/>
  <c r="D24" i="16"/>
  <c r="D30" i="16"/>
  <c r="D36" i="16"/>
  <c r="C30" i="22"/>
  <c r="C24" i="29"/>
  <c r="C39" i="22"/>
  <c r="C36" i="22"/>
  <c r="C18" i="14"/>
  <c r="C27" i="8"/>
  <c r="D9" i="16"/>
  <c r="D15" i="16"/>
  <c r="D21" i="16"/>
  <c r="D27" i="16"/>
  <c r="D33" i="16"/>
  <c r="J27" i="27"/>
  <c r="L27" i="27" s="1"/>
  <c r="L36" i="26"/>
  <c r="L21" i="26"/>
  <c r="L27" i="25"/>
  <c r="L15" i="25"/>
  <c r="J39" i="25"/>
  <c r="L39" i="25" s="1"/>
  <c r="L6" i="25"/>
  <c r="L36" i="23"/>
  <c r="L24" i="30"/>
  <c r="L36" i="30"/>
  <c r="J36" i="18"/>
  <c r="L36" i="18" s="1"/>
  <c r="L33" i="18"/>
  <c r="H6" i="18"/>
  <c r="J6" i="18" s="1"/>
  <c r="L6" i="18" s="1"/>
  <c r="L15" i="22"/>
  <c r="J15" i="28"/>
  <c r="L15" i="28" s="1"/>
  <c r="J24" i="28"/>
  <c r="L24" i="28" s="1"/>
  <c r="L39" i="28"/>
  <c r="J12" i="28"/>
  <c r="L12" i="28" s="1"/>
  <c r="H9" i="28"/>
  <c r="J21" i="28"/>
  <c r="L21" i="28" s="1"/>
  <c r="J6" i="28"/>
  <c r="L6" i="28" s="1"/>
  <c r="L18" i="28"/>
  <c r="J30" i="28"/>
  <c r="L30" i="28" s="1"/>
  <c r="H33" i="28"/>
  <c r="L15" i="27"/>
  <c r="J33" i="27"/>
  <c r="L33" i="27" s="1"/>
  <c r="L39" i="27"/>
  <c r="L12" i="27"/>
  <c r="L6" i="27"/>
  <c r="J36" i="27"/>
  <c r="L36" i="27" s="1"/>
  <c r="J24" i="27"/>
  <c r="L24" i="27" s="1"/>
  <c r="H18" i="27"/>
  <c r="J18" i="27" s="1"/>
  <c r="H9" i="27"/>
  <c r="J9" i="27" s="1"/>
  <c r="J21" i="27"/>
  <c r="L21" i="27" s="1"/>
  <c r="H30" i="27"/>
  <c r="J30" i="27" s="1"/>
  <c r="L24" i="26"/>
  <c r="H30" i="26"/>
  <c r="J30" i="26" s="1"/>
  <c r="L30" i="26" s="1"/>
  <c r="H27" i="26"/>
  <c r="J39" i="26"/>
  <c r="L39" i="26" s="1"/>
  <c r="H18" i="26"/>
  <c r="J15" i="26"/>
  <c r="L15" i="26" s="1"/>
  <c r="H33" i="25"/>
  <c r="H30" i="25"/>
  <c r="J9" i="25"/>
  <c r="L9" i="25" s="1"/>
  <c r="J18" i="25"/>
  <c r="L18" i="25" s="1"/>
  <c r="J21" i="25"/>
  <c r="L21" i="25" s="1"/>
  <c r="J30" i="25"/>
  <c r="L30" i="25" s="1"/>
  <c r="H21" i="23"/>
  <c r="J6" i="23"/>
  <c r="L6" i="23" s="1"/>
  <c r="L27" i="23"/>
  <c r="J33" i="23"/>
  <c r="L33" i="23" s="1"/>
  <c r="L12" i="23"/>
  <c r="L18" i="23"/>
  <c r="H30" i="23"/>
  <c r="J30" i="23"/>
  <c r="L30" i="23" s="1"/>
  <c r="H9" i="23"/>
  <c r="L15" i="30"/>
  <c r="J21" i="30"/>
  <c r="L21" i="30" s="1"/>
  <c r="J30" i="30"/>
  <c r="L30" i="30" s="1"/>
  <c r="H33" i="30"/>
  <c r="J33" i="30" s="1"/>
  <c r="L33" i="30" s="1"/>
  <c r="H9" i="30"/>
  <c r="J9" i="30" s="1"/>
  <c r="L9" i="30" s="1"/>
  <c r="J39" i="30"/>
  <c r="L39" i="30" s="1"/>
  <c r="H18" i="30"/>
  <c r="J18" i="30" s="1"/>
  <c r="L18" i="30" s="1"/>
  <c r="L27" i="18"/>
  <c r="L15" i="18"/>
  <c r="L39" i="18"/>
  <c r="L12" i="18"/>
  <c r="J30" i="18"/>
  <c r="L30" i="18" s="1"/>
  <c r="J21" i="18"/>
  <c r="L21" i="18" s="1"/>
  <c r="L18" i="18"/>
  <c r="L27" i="22"/>
  <c r="J36" i="22"/>
  <c r="L36" i="22" s="1"/>
  <c r="J21" i="22"/>
  <c r="L21" i="22" s="1"/>
  <c r="J6" i="22"/>
  <c r="L6" i="22" s="1"/>
  <c r="H9" i="22"/>
  <c r="H18" i="22"/>
  <c r="J30" i="22"/>
  <c r="L30" i="22" s="1"/>
  <c r="H33" i="22"/>
  <c r="J33" i="22" s="1"/>
  <c r="L33" i="22" s="1"/>
  <c r="J27" i="29"/>
  <c r="L27" i="29" s="1"/>
  <c r="H18" i="29"/>
  <c r="J18" i="29" s="1"/>
  <c r="H21" i="29"/>
  <c r="J21" i="29" s="1"/>
  <c r="L15" i="29"/>
  <c r="J9" i="29"/>
  <c r="L9" i="29" s="1"/>
  <c r="H33" i="29"/>
  <c r="J33" i="29" s="1"/>
  <c r="H30" i="29"/>
  <c r="J30" i="29" s="1"/>
  <c r="D39" i="12"/>
  <c r="D27" i="12"/>
  <c r="D15" i="12"/>
  <c r="D21" i="12"/>
  <c r="D9" i="12"/>
  <c r="D33" i="12"/>
  <c r="C15" i="8"/>
  <c r="C39" i="8"/>
  <c r="L42" i="8"/>
  <c r="C21" i="8"/>
  <c r="D15" i="19"/>
  <c r="D27" i="19"/>
  <c r="D30" i="19"/>
  <c r="C39" i="23"/>
  <c r="C12" i="23"/>
  <c r="D9" i="30"/>
  <c r="D15" i="30"/>
  <c r="D21" i="30"/>
  <c r="D27" i="30"/>
  <c r="D33" i="30"/>
  <c r="D39" i="30"/>
  <c r="D12" i="30"/>
  <c r="D18" i="30"/>
  <c r="D24" i="30"/>
  <c r="D30" i="30"/>
  <c r="C9" i="30"/>
  <c r="C15" i="30"/>
  <c r="C21" i="30"/>
  <c r="C27" i="30"/>
  <c r="C33" i="30"/>
  <c r="C30" i="29"/>
  <c r="D15" i="29"/>
  <c r="D21" i="29"/>
  <c r="D12" i="29"/>
  <c r="D18" i="29"/>
  <c r="D24" i="29"/>
  <c r="D30" i="29"/>
  <c r="D36" i="29"/>
  <c r="D9" i="29"/>
  <c r="D27" i="29"/>
  <c r="D33" i="29"/>
  <c r="C9" i="29"/>
  <c r="C15" i="29"/>
  <c r="C21" i="29"/>
  <c r="C27" i="29"/>
  <c r="C33" i="29"/>
  <c r="D9" i="28"/>
  <c r="D15" i="28"/>
  <c r="C12" i="28"/>
  <c r="C18" i="28"/>
  <c r="C24" i="28"/>
  <c r="C30" i="28"/>
  <c r="C36" i="28"/>
  <c r="D33" i="28"/>
  <c r="D39" i="28"/>
  <c r="D12" i="28"/>
  <c r="D18" i="28"/>
  <c r="D24" i="28"/>
  <c r="D30" i="28"/>
  <c r="D36" i="28"/>
  <c r="D21" i="28"/>
  <c r="C9" i="28"/>
  <c r="C15" i="28"/>
  <c r="C21" i="28"/>
  <c r="C27" i="28"/>
  <c r="C33" i="28"/>
  <c r="D9" i="27"/>
  <c r="D21" i="27"/>
  <c r="D27" i="27"/>
  <c r="C21" i="26"/>
  <c r="C33" i="26"/>
  <c r="C39" i="26"/>
  <c r="D9" i="26"/>
  <c r="D15" i="26"/>
  <c r="D21" i="26"/>
  <c r="D27" i="26"/>
  <c r="D33" i="26"/>
  <c r="D12" i="27"/>
  <c r="D18" i="27"/>
  <c r="D24" i="27"/>
  <c r="D30" i="27"/>
  <c r="D36" i="27"/>
  <c r="D15" i="27"/>
  <c r="D33" i="27"/>
  <c r="C9" i="26"/>
  <c r="C15" i="26"/>
  <c r="C27" i="26"/>
  <c r="L42" i="26"/>
  <c r="C12" i="26"/>
  <c r="C18" i="26"/>
  <c r="C24" i="26"/>
  <c r="C30" i="26"/>
  <c r="C9" i="27"/>
  <c r="C15" i="27"/>
  <c r="C21" i="27"/>
  <c r="C27" i="27"/>
  <c r="C33" i="27"/>
  <c r="D27" i="25"/>
  <c r="D33" i="25"/>
  <c r="D39" i="25"/>
  <c r="D12" i="25"/>
  <c r="D18" i="25"/>
  <c r="D24" i="25"/>
  <c r="D30" i="25"/>
  <c r="D36" i="25"/>
  <c r="D9" i="25"/>
  <c r="D15" i="25"/>
  <c r="C9" i="25"/>
  <c r="C15" i="25"/>
  <c r="C21" i="25"/>
  <c r="C27" i="25"/>
  <c r="C33" i="25"/>
  <c r="D9" i="23"/>
  <c r="D15" i="23"/>
  <c r="D21" i="23"/>
  <c r="D27" i="23"/>
  <c r="D33" i="23"/>
  <c r="D39" i="23"/>
  <c r="D12" i="23"/>
  <c r="D18" i="23"/>
  <c r="D24" i="23"/>
  <c r="D30" i="23"/>
  <c r="C15" i="23"/>
  <c r="C21" i="23"/>
  <c r="C27" i="23"/>
  <c r="C33" i="23"/>
  <c r="D9" i="22"/>
  <c r="D15" i="22"/>
  <c r="D21" i="22"/>
  <c r="D27" i="22"/>
  <c r="D33" i="22"/>
  <c r="D39" i="22"/>
  <c r="D12" i="22"/>
  <c r="D18" i="22"/>
  <c r="D24" i="22"/>
  <c r="D30" i="22"/>
  <c r="C9" i="22"/>
  <c r="C15" i="22"/>
  <c r="C21" i="22"/>
  <c r="C27" i="22"/>
  <c r="C33" i="22"/>
  <c r="C12" i="20"/>
  <c r="C9" i="20"/>
  <c r="D12" i="20"/>
  <c r="C21" i="20"/>
  <c r="D24" i="20"/>
  <c r="C33" i="20"/>
  <c r="D36" i="20"/>
  <c r="D9" i="20"/>
  <c r="C18" i="20"/>
  <c r="D21" i="20"/>
  <c r="C30" i="20"/>
  <c r="D33" i="20"/>
  <c r="C24" i="20"/>
  <c r="C36" i="20"/>
  <c r="N6" i="20"/>
  <c r="N42" i="20" s="1"/>
  <c r="C15" i="20"/>
  <c r="D18" i="20"/>
  <c r="C27" i="20"/>
  <c r="C12" i="19"/>
  <c r="D12" i="18"/>
  <c r="D18" i="18"/>
  <c r="D24" i="18"/>
  <c r="D30" i="18"/>
  <c r="D36" i="18"/>
  <c r="C9" i="19"/>
  <c r="D12" i="19"/>
  <c r="C21" i="19"/>
  <c r="D24" i="19"/>
  <c r="C33" i="19"/>
  <c r="D36" i="19"/>
  <c r="C9" i="18"/>
  <c r="C15" i="18"/>
  <c r="C21" i="18"/>
  <c r="C27" i="18"/>
  <c r="C33" i="18"/>
  <c r="D9" i="19"/>
  <c r="C18" i="19"/>
  <c r="D21" i="19"/>
  <c r="C30" i="19"/>
  <c r="D33" i="19"/>
  <c r="C24" i="19"/>
  <c r="C36" i="19"/>
  <c r="D9" i="18"/>
  <c r="D15" i="18"/>
  <c r="D21" i="18"/>
  <c r="D27" i="18"/>
  <c r="D33" i="18"/>
  <c r="N6" i="19"/>
  <c r="N42" i="19" s="1"/>
  <c r="C15" i="19"/>
  <c r="D18" i="19"/>
  <c r="C27" i="19"/>
  <c r="D15" i="8"/>
  <c r="D21" i="8"/>
  <c r="D27" i="8"/>
  <c r="D33" i="8"/>
  <c r="D39" i="8"/>
  <c r="C12" i="8"/>
  <c r="C18" i="8"/>
  <c r="C24" i="8"/>
  <c r="C30" i="8"/>
  <c r="C36" i="8"/>
  <c r="D9" i="8"/>
  <c r="D12" i="8"/>
  <c r="D18" i="8"/>
  <c r="D24" i="8"/>
  <c r="D30" i="8"/>
  <c r="C9" i="12"/>
  <c r="C12" i="12"/>
  <c r="C24" i="12"/>
  <c r="C30" i="12"/>
  <c r="D12" i="12"/>
  <c r="D18" i="12"/>
  <c r="D24" i="12"/>
  <c r="D30" i="12"/>
  <c r="C18" i="12"/>
  <c r="C36" i="12"/>
  <c r="C15" i="12"/>
  <c r="C21" i="12"/>
  <c r="C27" i="12"/>
  <c r="C33" i="12"/>
  <c r="D18" i="14"/>
  <c r="D30" i="14"/>
  <c r="O6" i="14"/>
  <c r="O42" i="14" s="1"/>
  <c r="D12" i="14"/>
  <c r="D24" i="14"/>
  <c r="D36" i="14"/>
  <c r="D9" i="14"/>
  <c r="D15" i="14"/>
  <c r="D21" i="14"/>
  <c r="D27" i="14"/>
  <c r="D33" i="14"/>
  <c r="C15" i="15"/>
  <c r="C21" i="15"/>
  <c r="C27" i="15"/>
  <c r="C33" i="15"/>
  <c r="C39" i="15"/>
  <c r="D9" i="15"/>
  <c r="D15" i="15"/>
  <c r="D21" i="15"/>
  <c r="D27" i="15"/>
  <c r="D33" i="15"/>
  <c r="C12" i="15"/>
  <c r="C18" i="15"/>
  <c r="C24" i="15"/>
  <c r="C30" i="15"/>
  <c r="D15" i="17"/>
  <c r="D39" i="17"/>
  <c r="D21" i="17"/>
  <c r="D9" i="17"/>
  <c r="D33" i="17"/>
  <c r="D12" i="17"/>
  <c r="D18" i="17"/>
  <c r="D24" i="17"/>
  <c r="D30" i="17"/>
  <c r="J15" i="16"/>
  <c r="L15" i="16" s="1"/>
  <c r="J27" i="16"/>
  <c r="L27" i="16" s="1"/>
  <c r="J39" i="16"/>
  <c r="L39" i="16" s="1"/>
  <c r="J30" i="17"/>
  <c r="L30" i="17" s="1"/>
  <c r="J18" i="17"/>
  <c r="L18" i="17" s="1"/>
  <c r="H9" i="16"/>
  <c r="J9" i="16" s="1"/>
  <c r="J18" i="16"/>
  <c r="L18" i="16" s="1"/>
  <c r="H21" i="16"/>
  <c r="J21" i="16" s="1"/>
  <c r="J30" i="16"/>
  <c r="L30" i="16" s="1"/>
  <c r="H33" i="16"/>
  <c r="J33" i="16" s="1"/>
  <c r="L33" i="16" s="1"/>
  <c r="H6" i="17"/>
  <c r="J6" i="17" s="1"/>
  <c r="J9" i="17"/>
  <c r="L9" i="17" s="1"/>
  <c r="H12" i="17"/>
  <c r="J12" i="17" s="1"/>
  <c r="L12" i="17" s="1"/>
  <c r="J21" i="17"/>
  <c r="L21" i="17" s="1"/>
  <c r="H24" i="17"/>
  <c r="J24" i="17" s="1"/>
  <c r="L24" i="17" s="1"/>
  <c r="J33" i="17"/>
  <c r="L33" i="17" s="1"/>
  <c r="H36" i="17"/>
  <c r="J36" i="17" s="1"/>
  <c r="H6" i="16"/>
  <c r="H12" i="16"/>
  <c r="H24" i="16"/>
  <c r="J24" i="16" s="1"/>
  <c r="H36" i="16"/>
  <c r="C9" i="17"/>
  <c r="H15" i="17"/>
  <c r="H27" i="17"/>
  <c r="H39" i="17"/>
  <c r="J30" i="15"/>
  <c r="L30" i="15" s="1"/>
  <c r="J18" i="15"/>
  <c r="L18" i="15" s="1"/>
  <c r="H6" i="15"/>
  <c r="J6" i="15" s="1"/>
  <c r="L6" i="15" s="1"/>
  <c r="J9" i="15"/>
  <c r="L9" i="15" s="1"/>
  <c r="H24" i="15"/>
  <c r="J33" i="15"/>
  <c r="L33" i="15" s="1"/>
  <c r="H36" i="15"/>
  <c r="J36" i="15" s="1"/>
  <c r="C9" i="15"/>
  <c r="H15" i="15"/>
  <c r="L21" i="15"/>
  <c r="H27" i="15"/>
  <c r="J27" i="15" s="1"/>
  <c r="H39" i="15"/>
  <c r="H12" i="15"/>
  <c r="J12" i="15" s="1"/>
  <c r="J18" i="14"/>
  <c r="L18" i="14" s="1"/>
  <c r="J30" i="14"/>
  <c r="L30" i="14" s="1"/>
  <c r="L9" i="14"/>
  <c r="L33" i="14"/>
  <c r="H6" i="14"/>
  <c r="H12" i="14"/>
  <c r="J21" i="14"/>
  <c r="L21" i="14" s="1"/>
  <c r="H24" i="14"/>
  <c r="J24" i="14" s="1"/>
  <c r="H36" i="14"/>
  <c r="J36" i="14" s="1"/>
  <c r="L36" i="14" s="1"/>
  <c r="H15" i="14"/>
  <c r="J15" i="14" s="1"/>
  <c r="H27" i="14"/>
  <c r="H39" i="14"/>
  <c r="C12" i="13"/>
  <c r="D18" i="13"/>
  <c r="D24" i="13"/>
  <c r="D36" i="13"/>
  <c r="C9" i="13"/>
  <c r="C15" i="13"/>
  <c r="C21" i="13"/>
  <c r="C27" i="13"/>
  <c r="C33" i="13"/>
  <c r="C39" i="13"/>
  <c r="C18" i="13"/>
  <c r="C24" i="13"/>
  <c r="C30" i="13"/>
  <c r="D12" i="13"/>
  <c r="D30" i="13"/>
  <c r="D9" i="13"/>
  <c r="D15" i="13"/>
  <c r="D21" i="13"/>
  <c r="D27" i="13"/>
  <c r="D33" i="13"/>
  <c r="H36" i="12"/>
  <c r="J36" i="12" s="1"/>
  <c r="L36" i="12" s="1"/>
  <c r="H33" i="12"/>
  <c r="J33" i="12" s="1"/>
  <c r="L33" i="12" s="1"/>
  <c r="J24" i="12"/>
  <c r="L24" i="12" s="1"/>
  <c r="H21" i="12"/>
  <c r="J21" i="12" s="1"/>
  <c r="L21" i="12" s="1"/>
  <c r="H12" i="12"/>
  <c r="J12" i="12" s="1"/>
  <c r="L12" i="12" s="1"/>
  <c r="H9" i="12"/>
  <c r="J9" i="12" s="1"/>
  <c r="L9" i="12" s="1"/>
  <c r="H6" i="12"/>
  <c r="H39" i="8"/>
  <c r="H9" i="8"/>
  <c r="J9" i="8" s="1"/>
  <c r="H12" i="8"/>
  <c r="J12" i="8" s="1"/>
  <c r="L12" i="8" s="1"/>
  <c r="H15" i="8"/>
  <c r="H18" i="8"/>
  <c r="H21" i="8"/>
  <c r="J21" i="8" s="1"/>
  <c r="H24" i="8"/>
  <c r="H27" i="8"/>
  <c r="J27" i="8" s="1"/>
  <c r="H30" i="8"/>
  <c r="H33" i="8"/>
  <c r="H36" i="8"/>
  <c r="J6" i="8"/>
  <c r="L6" i="8" s="1"/>
  <c r="L9" i="27" l="1"/>
  <c r="L33" i="29"/>
  <c r="L21" i="29"/>
  <c r="L18" i="29"/>
  <c r="J9" i="28"/>
  <c r="L9" i="28" s="1"/>
  <c r="J33" i="28"/>
  <c r="L33" i="28" s="1"/>
  <c r="L30" i="27"/>
  <c r="L18" i="27"/>
  <c r="J18" i="26"/>
  <c r="L18" i="26" s="1"/>
  <c r="J27" i="26"/>
  <c r="L27" i="26" s="1"/>
  <c r="J33" i="25"/>
  <c r="L33" i="25" s="1"/>
  <c r="J9" i="23"/>
  <c r="L9" i="23" s="1"/>
  <c r="J21" i="23"/>
  <c r="L21" i="23" s="1"/>
  <c r="J18" i="22"/>
  <c r="L18" i="22" s="1"/>
  <c r="J9" i="22"/>
  <c r="L9" i="22" s="1"/>
  <c r="L30" i="29"/>
  <c r="L9" i="16"/>
  <c r="L36" i="17"/>
  <c r="L36" i="15"/>
  <c r="L24" i="14"/>
  <c r="J12" i="14"/>
  <c r="L12" i="14" s="1"/>
  <c r="L21" i="16"/>
  <c r="J12" i="16"/>
  <c r="L12" i="16" s="1"/>
  <c r="J27" i="17"/>
  <c r="L27" i="17" s="1"/>
  <c r="L24" i="16"/>
  <c r="L6" i="17"/>
  <c r="J15" i="17"/>
  <c r="L15" i="17" s="1"/>
  <c r="J39" i="17"/>
  <c r="L39" i="17" s="1"/>
  <c r="J36" i="16"/>
  <c r="L36" i="16" s="1"/>
  <c r="J6" i="16"/>
  <c r="L6" i="16" s="1"/>
  <c r="L27" i="15"/>
  <c r="L12" i="15"/>
  <c r="J24" i="15"/>
  <c r="L24" i="15" s="1"/>
  <c r="J39" i="15"/>
  <c r="L39" i="15" s="1"/>
  <c r="J15" i="15"/>
  <c r="L15" i="15" s="1"/>
  <c r="J6" i="14"/>
  <c r="L6" i="14" s="1"/>
  <c r="J39" i="14"/>
  <c r="L39" i="14" s="1"/>
  <c r="L15" i="14"/>
  <c r="J27" i="14"/>
  <c r="L27" i="14" s="1"/>
  <c r="J6" i="12"/>
  <c r="L6" i="12" s="1"/>
  <c r="J24" i="8"/>
  <c r="L24" i="8" s="1"/>
  <c r="J36" i="8"/>
  <c r="L36" i="8" s="1"/>
  <c r="J18" i="8"/>
  <c r="L18" i="8" s="1"/>
  <c r="L27" i="8"/>
  <c r="J30" i="8"/>
  <c r="L30" i="8" s="1"/>
  <c r="J15" i="8"/>
  <c r="L15" i="8" s="1"/>
  <c r="L21" i="8"/>
  <c r="J39" i="8"/>
  <c r="L39" i="8" s="1"/>
  <c r="L9" i="8"/>
  <c r="J33" i="8"/>
  <c r="L33" i="8" s="1"/>
  <c r="O5" i="4" l="1"/>
  <c r="O5" i="3"/>
  <c r="O5" i="1"/>
</calcChain>
</file>

<file path=xl/sharedStrings.xml><?xml version="1.0" encoding="utf-8"?>
<sst xmlns="http://schemas.openxmlformats.org/spreadsheetml/2006/main" count="3255" uniqueCount="283">
  <si>
    <t>４月</t>
    <phoneticPr fontId="8"/>
  </si>
  <si>
    <t>５月</t>
    <phoneticPr fontId="8"/>
  </si>
  <si>
    <t>６月</t>
    <phoneticPr fontId="8"/>
  </si>
  <si>
    <t>７月</t>
  </si>
  <si>
    <t>８月</t>
  </si>
  <si>
    <t>９月</t>
  </si>
  <si>
    <t>１０月</t>
  </si>
  <si>
    <t>１１月</t>
  </si>
  <si>
    <t>１２月</t>
    <phoneticPr fontId="8"/>
  </si>
  <si>
    <t>１月</t>
    <phoneticPr fontId="8"/>
  </si>
  <si>
    <t>２月</t>
    <phoneticPr fontId="8"/>
  </si>
  <si>
    <t>３月</t>
    <phoneticPr fontId="8"/>
  </si>
  <si>
    <t>新年度使用計画量(Kwh)</t>
    <rPh sb="0" eb="3">
      <t>シンネンド</t>
    </rPh>
    <rPh sb="3" eb="5">
      <t>シヨウ</t>
    </rPh>
    <rPh sb="5" eb="7">
      <t>ケイカク</t>
    </rPh>
    <rPh sb="7" eb="8">
      <t>リョウ</t>
    </rPh>
    <phoneticPr fontId="8"/>
  </si>
  <si>
    <t>契約電力(Kw)</t>
    <phoneticPr fontId="8"/>
  </si>
  <si>
    <t xml:space="preserve"> </t>
    <phoneticPr fontId="8"/>
  </si>
  <si>
    <t>基本料金単価(円)</t>
    <phoneticPr fontId="8"/>
  </si>
  <si>
    <t>基本料金(円)</t>
    <phoneticPr fontId="8"/>
  </si>
  <si>
    <t>小　　　計(円)</t>
    <phoneticPr fontId="8"/>
  </si>
  <si>
    <t>合　計</t>
    <rPh sb="0" eb="1">
      <t>ゴウ</t>
    </rPh>
    <rPh sb="2" eb="3">
      <t>ケイ</t>
    </rPh>
    <phoneticPr fontId="8"/>
  </si>
  <si>
    <t>力率割引率</t>
    <rPh sb="0" eb="1">
      <t>リキ</t>
    </rPh>
    <rPh sb="1" eb="2">
      <t>リツ</t>
    </rPh>
    <rPh sb="2" eb="4">
      <t>ワリビキ</t>
    </rPh>
    <rPh sb="4" eb="5">
      <t>リツ</t>
    </rPh>
    <phoneticPr fontId="8"/>
  </si>
  <si>
    <t>電力料金単価</t>
    <rPh sb="0" eb="2">
      <t>デンリョク</t>
    </rPh>
    <rPh sb="2" eb="4">
      <t>リョウキン</t>
    </rPh>
    <rPh sb="4" eb="6">
      <t>タンカ</t>
    </rPh>
    <phoneticPr fontId="8"/>
  </si>
  <si>
    <t>電力量料金</t>
    <rPh sb="0" eb="2">
      <t>デンリョク</t>
    </rPh>
    <rPh sb="2" eb="3">
      <t>リョウ</t>
    </rPh>
    <rPh sb="3" eb="5">
      <t>リョウキン</t>
    </rPh>
    <phoneticPr fontId="8"/>
  </si>
  <si>
    <t>大規模需要割引等額
（割引率：　　　　　　％）</t>
    <rPh sb="0" eb="3">
      <t>ダイキボ</t>
    </rPh>
    <rPh sb="3" eb="5">
      <t>ジュヨウ</t>
    </rPh>
    <rPh sb="5" eb="7">
      <t>ワリビキ</t>
    </rPh>
    <rPh sb="7" eb="8">
      <t>トウ</t>
    </rPh>
    <rPh sb="8" eb="9">
      <t>ガク</t>
    </rPh>
    <rPh sb="11" eb="14">
      <t>ワリビキリツ</t>
    </rPh>
    <phoneticPr fontId="8"/>
  </si>
  <si>
    <t>その他割引等</t>
    <rPh sb="2" eb="3">
      <t>タ</t>
    </rPh>
    <rPh sb="3" eb="6">
      <t>ワリビキトウ</t>
    </rPh>
    <phoneticPr fontId="2"/>
  </si>
  <si>
    <t>消費税相当額控除後
（１００／１１０）</t>
    <rPh sb="0" eb="6">
      <t>ショウヒゼイソウトウガク</t>
    </rPh>
    <rPh sb="6" eb="9">
      <t>コウジョゴ</t>
    </rPh>
    <phoneticPr fontId="2"/>
  </si>
  <si>
    <t>基本料金</t>
    <rPh sb="0" eb="2">
      <t>キホン</t>
    </rPh>
    <rPh sb="2" eb="4">
      <t>リョウキン</t>
    </rPh>
    <phoneticPr fontId="15"/>
  </si>
  <si>
    <t>区　　分</t>
    <rPh sb="0" eb="1">
      <t>ク</t>
    </rPh>
    <rPh sb="3" eb="4">
      <t>ブン</t>
    </rPh>
    <phoneticPr fontId="15"/>
  </si>
  <si>
    <t>電　　　　力　　　　量　　　　料　　　　金</t>
    <rPh sb="0" eb="1">
      <t>デン</t>
    </rPh>
    <rPh sb="5" eb="6">
      <t>チカラ</t>
    </rPh>
    <rPh sb="10" eb="11">
      <t>リョウ</t>
    </rPh>
    <rPh sb="15" eb="16">
      <t>リョウ</t>
    </rPh>
    <rPh sb="20" eb="21">
      <t>キン</t>
    </rPh>
    <phoneticPr fontId="15"/>
  </si>
  <si>
    <t>合　　　　計</t>
    <rPh sb="0" eb="1">
      <t>ゴウ</t>
    </rPh>
    <rPh sb="5" eb="6">
      <t>ケイ</t>
    </rPh>
    <phoneticPr fontId="15"/>
  </si>
  <si>
    <t>契約電力</t>
    <rPh sb="0" eb="2">
      <t>ケイヤク</t>
    </rPh>
    <rPh sb="2" eb="4">
      <t>デンリョク</t>
    </rPh>
    <phoneticPr fontId="15"/>
  </si>
  <si>
    <t>計</t>
    <rPh sb="0" eb="1">
      <t>ケイ</t>
    </rPh>
    <phoneticPr fontId="15"/>
  </si>
  <si>
    <t>予定数量</t>
    <rPh sb="0" eb="2">
      <t>ヨテイ</t>
    </rPh>
    <rPh sb="2" eb="4">
      <t>スウリョウ</t>
    </rPh>
    <phoneticPr fontId="15"/>
  </si>
  <si>
    <t>単　　　価</t>
    <rPh sb="0" eb="1">
      <t>タン</t>
    </rPh>
    <rPh sb="4" eb="5">
      <t>アタイ</t>
    </rPh>
    <phoneticPr fontId="15"/>
  </si>
  <si>
    <t>金　　  額</t>
    <rPh sb="0" eb="1">
      <t>キン</t>
    </rPh>
    <rPh sb="5" eb="6">
      <t>ガク</t>
    </rPh>
    <phoneticPr fontId="15"/>
  </si>
  <si>
    <t>合計</t>
    <rPh sb="0" eb="2">
      <t>ゴウケイ</t>
    </rPh>
    <phoneticPr fontId="15"/>
  </si>
  <si>
    <t>水源地</t>
    <rPh sb="0" eb="3">
      <t>スイゲンチ</t>
    </rPh>
    <phoneticPr fontId="8"/>
  </si>
  <si>
    <t>管理班（電灯）</t>
    <rPh sb="0" eb="3">
      <t>カンリハン</t>
    </rPh>
    <rPh sb="4" eb="6">
      <t>デントウ</t>
    </rPh>
    <phoneticPr fontId="8"/>
  </si>
  <si>
    <t>管理班（動力）</t>
    <rPh sb="0" eb="2">
      <t>カンリ</t>
    </rPh>
    <rPh sb="2" eb="3">
      <t>ハン</t>
    </rPh>
    <rPh sb="4" eb="6">
      <t>ドウリョク</t>
    </rPh>
    <phoneticPr fontId="8"/>
  </si>
  <si>
    <t>演習場１０１</t>
    <rPh sb="0" eb="3">
      <t>エンシュウジョウ</t>
    </rPh>
    <phoneticPr fontId="8"/>
  </si>
  <si>
    <t>演習場１０４</t>
    <rPh sb="0" eb="3">
      <t>エンシュウジョウ</t>
    </rPh>
    <phoneticPr fontId="8"/>
  </si>
  <si>
    <t>演習場トイレ</t>
    <rPh sb="0" eb="3">
      <t>エンシュウジョウ</t>
    </rPh>
    <phoneticPr fontId="8"/>
  </si>
  <si>
    <t>演習場１０５</t>
    <rPh sb="0" eb="3">
      <t>エンシュウジョウ</t>
    </rPh>
    <phoneticPr fontId="8"/>
  </si>
  <si>
    <t>再エネ付加価値料金等
＠　　　　　　／ｋWh
※再エネ比率１００％</t>
    <rPh sb="0" eb="1">
      <t>サイ</t>
    </rPh>
    <rPh sb="3" eb="5">
      <t>フカ</t>
    </rPh>
    <rPh sb="5" eb="7">
      <t>カチ</t>
    </rPh>
    <rPh sb="7" eb="9">
      <t>リョウキン</t>
    </rPh>
    <rPh sb="9" eb="10">
      <t>ナド</t>
    </rPh>
    <phoneticPr fontId="8"/>
  </si>
  <si>
    <t>グループ：</t>
    <phoneticPr fontId="2"/>
  </si>
  <si>
    <t>需要場所：</t>
    <rPh sb="0" eb="4">
      <t>ジュヨウバショ</t>
    </rPh>
    <phoneticPr fontId="2"/>
  </si>
  <si>
    <t>使用
計画料</t>
    <rPh sb="0" eb="2">
      <t>シヨウ</t>
    </rPh>
    <rPh sb="3" eb="5">
      <t>ケイカク</t>
    </rPh>
    <rPh sb="5" eb="6">
      <t>リョウ</t>
    </rPh>
    <phoneticPr fontId="2"/>
  </si>
  <si>
    <t>kWh</t>
  </si>
  <si>
    <t>120kWh超過
300kWhまで</t>
    <rPh sb="6" eb="8">
      <t>チョウカ</t>
    </rPh>
    <phoneticPr fontId="15"/>
  </si>
  <si>
    <t>最初の
120kWhまで</t>
    <rPh sb="0" eb="2">
      <t>サイショ</t>
    </rPh>
    <phoneticPr fontId="15"/>
  </si>
  <si>
    <t>300kWh
超過分</t>
    <rPh sb="7" eb="10">
      <t>チョウカブン</t>
    </rPh>
    <phoneticPr fontId="2"/>
  </si>
  <si>
    <t>割引等</t>
    <rPh sb="0" eb="2">
      <t>ワリビキ</t>
    </rPh>
    <rPh sb="2" eb="3">
      <t>トウ</t>
    </rPh>
    <phoneticPr fontId="2"/>
  </si>
  <si>
    <t>再エネ付加
価値料金</t>
    <phoneticPr fontId="2"/>
  </si>
  <si>
    <t>（再エネ付加価値料金等または割引等の計算式）※加算または割引がある場合は本欄に記載してください。</t>
    <rPh sb="1" eb="2">
      <t>サイ</t>
    </rPh>
    <rPh sb="4" eb="6">
      <t>フカ</t>
    </rPh>
    <rPh sb="6" eb="8">
      <t>カチ</t>
    </rPh>
    <rPh sb="8" eb="10">
      <t>リョウキン</t>
    </rPh>
    <rPh sb="10" eb="11">
      <t>トウ</t>
    </rPh>
    <rPh sb="14" eb="16">
      <t>ワリビキ</t>
    </rPh>
    <rPh sb="16" eb="17">
      <t>トウ</t>
    </rPh>
    <rPh sb="18" eb="20">
      <t>ケイサン</t>
    </rPh>
    <rPh sb="20" eb="21">
      <t>シキ</t>
    </rPh>
    <rPh sb="23" eb="25">
      <t>カサン</t>
    </rPh>
    <rPh sb="28" eb="30">
      <t>ワリビキ</t>
    </rPh>
    <rPh sb="33" eb="35">
      <t>バアイ</t>
    </rPh>
    <rPh sb="36" eb="38">
      <t>ホンラン</t>
    </rPh>
    <rPh sb="39" eb="41">
      <t>キサイ</t>
    </rPh>
    <phoneticPr fontId="2"/>
  </si>
  <si>
    <t>細　部　需　要　場　所　別　内　訳</t>
    <rPh sb="0" eb="1">
      <t>サイ</t>
    </rPh>
    <rPh sb="2" eb="3">
      <t>ブ</t>
    </rPh>
    <rPh sb="4" eb="5">
      <t>ジュ</t>
    </rPh>
    <rPh sb="6" eb="7">
      <t>ヨウ</t>
    </rPh>
    <rPh sb="8" eb="9">
      <t>バ</t>
    </rPh>
    <rPh sb="10" eb="11">
      <t>ショ</t>
    </rPh>
    <rPh sb="12" eb="13">
      <t>ベツ</t>
    </rPh>
    <rPh sb="14" eb="15">
      <t>ナイ</t>
    </rPh>
    <rPh sb="16" eb="17">
      <t>ヤク</t>
    </rPh>
    <phoneticPr fontId="15"/>
  </si>
  <si>
    <t>湯布院駐屯地で契約する低圧電気契約一覧表</t>
    <rPh sb="0" eb="6">
      <t>ユフインチュウトンチ</t>
    </rPh>
    <rPh sb="7" eb="9">
      <t>ケイヤク</t>
    </rPh>
    <rPh sb="11" eb="15">
      <t>テイアツデンキ</t>
    </rPh>
    <rPh sb="15" eb="17">
      <t>ケイヤク</t>
    </rPh>
    <rPh sb="17" eb="20">
      <t>イチランヒョウ</t>
    </rPh>
    <phoneticPr fontId="2"/>
  </si>
  <si>
    <t>契約場所</t>
    <rPh sb="0" eb="4">
      <t>ケイヤクバショ</t>
    </rPh>
    <phoneticPr fontId="2"/>
  </si>
  <si>
    <t>水源地</t>
    <rPh sb="0" eb="3">
      <t>スイゲンチ</t>
    </rPh>
    <phoneticPr fontId="2"/>
  </si>
  <si>
    <t>管理班（電灯）</t>
    <rPh sb="0" eb="3">
      <t>カンリハン</t>
    </rPh>
    <rPh sb="4" eb="6">
      <t>デントウ</t>
    </rPh>
    <phoneticPr fontId="2"/>
  </si>
  <si>
    <t>管理班（動力）</t>
    <rPh sb="0" eb="3">
      <t>カンリハン</t>
    </rPh>
    <rPh sb="4" eb="6">
      <t>ドウリョク</t>
    </rPh>
    <phoneticPr fontId="2"/>
  </si>
  <si>
    <t>演習場１０１</t>
    <rPh sb="0" eb="3">
      <t>エンシュウジョウ</t>
    </rPh>
    <phoneticPr fontId="2"/>
  </si>
  <si>
    <t>演習場１０４</t>
    <rPh sb="0" eb="3">
      <t>エンシュウジョウ</t>
    </rPh>
    <phoneticPr fontId="2"/>
  </si>
  <si>
    <t>演習場トイレ</t>
    <rPh sb="0" eb="3">
      <t>エンシュウジョウ</t>
    </rPh>
    <phoneticPr fontId="2"/>
  </si>
  <si>
    <t>演習場１０５</t>
    <rPh sb="0" eb="3">
      <t>エンシュウジョウ</t>
    </rPh>
    <phoneticPr fontId="2"/>
  </si>
  <si>
    <t>契約電力</t>
    <rPh sb="0" eb="4">
      <t>ケイヤクデンリョク</t>
    </rPh>
    <phoneticPr fontId="2"/>
  </si>
  <si>
    <t>A</t>
  </si>
  <si>
    <t>A</t>
    <phoneticPr fontId="2"/>
  </si>
  <si>
    <t>ｋW</t>
    <phoneticPr fontId="2"/>
  </si>
  <si>
    <t>単位</t>
    <rPh sb="0" eb="2">
      <t>タンイ</t>
    </rPh>
    <phoneticPr fontId="2"/>
  </si>
  <si>
    <t>湯布院
地区</t>
    <rPh sb="0" eb="3">
      <t>ユフイン</t>
    </rPh>
    <rPh sb="5" eb="7">
      <t>チク</t>
    </rPh>
    <phoneticPr fontId="2"/>
  </si>
  <si>
    <t>玖珠
地区</t>
    <rPh sb="0" eb="2">
      <t>クス</t>
    </rPh>
    <rPh sb="4" eb="6">
      <t>チク</t>
    </rPh>
    <phoneticPr fontId="2"/>
  </si>
  <si>
    <t>笠置原サイレン</t>
    <rPh sb="0" eb="2">
      <t>カサギ</t>
    </rPh>
    <rPh sb="2" eb="3">
      <t>ハラ</t>
    </rPh>
    <phoneticPr fontId="2"/>
  </si>
  <si>
    <t>尾内サイレン</t>
    <rPh sb="0" eb="1">
      <t>オ</t>
    </rPh>
    <rPh sb="1" eb="2">
      <t>ウチ</t>
    </rPh>
    <phoneticPr fontId="2"/>
  </si>
  <si>
    <t>演習場１０６</t>
    <rPh sb="0" eb="3">
      <t>エンシュウジョウ</t>
    </rPh>
    <phoneticPr fontId="2"/>
  </si>
  <si>
    <t>演習場１０９</t>
    <rPh sb="0" eb="3">
      <t>エンシュウジョウ</t>
    </rPh>
    <phoneticPr fontId="2"/>
  </si>
  <si>
    <t>演習場１１０</t>
    <rPh sb="0" eb="3">
      <t>エンシュウジョウ</t>
    </rPh>
    <phoneticPr fontId="2"/>
  </si>
  <si>
    <t>演習場１１１</t>
    <rPh sb="0" eb="3">
      <t>エンシュウジョウ</t>
    </rPh>
    <phoneticPr fontId="2"/>
  </si>
  <si>
    <t>演習場１１５</t>
    <rPh sb="0" eb="3">
      <t>エンシュウジョウ</t>
    </rPh>
    <phoneticPr fontId="2"/>
  </si>
  <si>
    <t>演習場１１６</t>
    <rPh sb="0" eb="3">
      <t>エンシュウジョウ</t>
    </rPh>
    <phoneticPr fontId="2"/>
  </si>
  <si>
    <t>演習場１１７</t>
    <rPh sb="0" eb="3">
      <t>エンシュウジョウ</t>
    </rPh>
    <phoneticPr fontId="2"/>
  </si>
  <si>
    <t>演習場１２２</t>
    <rPh sb="0" eb="3">
      <t>エンシュウジョウ</t>
    </rPh>
    <phoneticPr fontId="2"/>
  </si>
  <si>
    <t>演習場１２５</t>
    <rPh sb="0" eb="3">
      <t>エンシュウジョウ</t>
    </rPh>
    <phoneticPr fontId="2"/>
  </si>
  <si>
    <t>kW</t>
    <phoneticPr fontId="2"/>
  </si>
  <si>
    <t>KVA</t>
    <phoneticPr fontId="2"/>
  </si>
  <si>
    <t>力率</t>
    <rPh sb="0" eb="2">
      <t>リキリツ</t>
    </rPh>
    <phoneticPr fontId="2"/>
  </si>
  <si>
    <t>小計</t>
    <rPh sb="0" eb="2">
      <t>ショウケイ</t>
    </rPh>
    <phoneticPr fontId="2"/>
  </si>
  <si>
    <t>その他季
電力量</t>
    <rPh sb="3" eb="4">
      <t>キ</t>
    </rPh>
    <rPh sb="5" eb="7">
      <t>デンリョク</t>
    </rPh>
    <rPh sb="7" eb="8">
      <t>リョウ</t>
    </rPh>
    <phoneticPr fontId="15"/>
  </si>
  <si>
    <t>夏季電力量</t>
    <rPh sb="0" eb="2">
      <t>カキ</t>
    </rPh>
    <rPh sb="2" eb="4">
      <t>デンリョク</t>
    </rPh>
    <rPh sb="4" eb="5">
      <t>リョウ</t>
    </rPh>
    <phoneticPr fontId="15"/>
  </si>
  <si>
    <t>０</t>
    <phoneticPr fontId="2"/>
  </si>
  <si>
    <t>再生可能エネルギー比率</t>
    <rPh sb="0" eb="4">
      <t>サイセイカノウ</t>
    </rPh>
    <rPh sb="9" eb="11">
      <t>ヒリツ</t>
    </rPh>
    <phoneticPr fontId="2"/>
  </si>
  <si>
    <t>※１　算出においては、発電費用等に係る燃料価格変動の調整額及び再生可能エネルギー発電促進賦課金単価は含めないものとする。
※２　算出において消費税等相当額を含み算出を行った際は右の「消費税相当額控除後」の欄に記載するものとする。　</t>
    <rPh sb="3" eb="5">
      <t>サンシュツ</t>
    </rPh>
    <rPh sb="11" eb="13">
      <t>ハツデン</t>
    </rPh>
    <rPh sb="13" eb="15">
      <t>ヒヨウ</t>
    </rPh>
    <rPh sb="15" eb="16">
      <t>トウ</t>
    </rPh>
    <rPh sb="17" eb="18">
      <t>カカ</t>
    </rPh>
    <rPh sb="19" eb="21">
      <t>ネンリョウ</t>
    </rPh>
    <rPh sb="21" eb="23">
      <t>カカク</t>
    </rPh>
    <rPh sb="23" eb="25">
      <t>ヘンドウ</t>
    </rPh>
    <rPh sb="26" eb="28">
      <t>チョウセイ</t>
    </rPh>
    <rPh sb="28" eb="29">
      <t>ガク</t>
    </rPh>
    <rPh sb="29" eb="30">
      <t>オヨ</t>
    </rPh>
    <rPh sb="31" eb="33">
      <t>サイセイ</t>
    </rPh>
    <rPh sb="33" eb="35">
      <t>カノウ</t>
    </rPh>
    <rPh sb="40" eb="42">
      <t>ハツデン</t>
    </rPh>
    <rPh sb="42" eb="44">
      <t>ソクシン</t>
    </rPh>
    <rPh sb="44" eb="47">
      <t>フカキン</t>
    </rPh>
    <rPh sb="47" eb="49">
      <t>タンカ</t>
    </rPh>
    <rPh sb="64" eb="66">
      <t>サンシュツ</t>
    </rPh>
    <rPh sb="80" eb="82">
      <t>サンシュツ</t>
    </rPh>
    <rPh sb="83" eb="84">
      <t>オコナ</t>
    </rPh>
    <rPh sb="86" eb="87">
      <t>サイ</t>
    </rPh>
    <rPh sb="88" eb="89">
      <t>ミギ</t>
    </rPh>
    <rPh sb="91" eb="100">
      <t>ショウヒゼイソウトウガクコウジョゴ</t>
    </rPh>
    <rPh sb="102" eb="103">
      <t>ラン</t>
    </rPh>
    <rPh sb="104" eb="106">
      <t>キサイ</t>
    </rPh>
    <phoneticPr fontId="8"/>
  </si>
  <si>
    <t>　　は含めないものとする。</t>
    <phoneticPr fontId="2"/>
  </si>
  <si>
    <t>※　算出においては、発電費用等に係る燃料価格変動の調整額、再生可能エネルギー発電促進賦課金</t>
    <rPh sb="2" eb="4">
      <t>サンシュツ</t>
    </rPh>
    <rPh sb="10" eb="12">
      <t>ハツデン</t>
    </rPh>
    <rPh sb="12" eb="14">
      <t>ヒヨウ</t>
    </rPh>
    <rPh sb="14" eb="15">
      <t>トウ</t>
    </rPh>
    <rPh sb="16" eb="17">
      <t>カカ</t>
    </rPh>
    <rPh sb="18" eb="20">
      <t>ネンリョウ</t>
    </rPh>
    <rPh sb="20" eb="22">
      <t>カカク</t>
    </rPh>
    <rPh sb="22" eb="24">
      <t>ヘンドウ</t>
    </rPh>
    <rPh sb="25" eb="27">
      <t>チョウセイ</t>
    </rPh>
    <rPh sb="27" eb="28">
      <t>ガク</t>
    </rPh>
    <rPh sb="29" eb="31">
      <t>サイセイ</t>
    </rPh>
    <rPh sb="31" eb="33">
      <t>カノウ</t>
    </rPh>
    <phoneticPr fontId="8"/>
  </si>
  <si>
    <t>※１　算出においては、発電費用等に係る燃料価格変動の調整額及び再生可能エネルギー発電促進賦課金単価は含めないものとする。
※２　算出において消費税等相当額を含み算出を行った際は右の「消費税相当額控除後」の欄に記載するものとする。</t>
    <rPh sb="3" eb="5">
      <t>サンシュツ</t>
    </rPh>
    <rPh sb="11" eb="13">
      <t>ハツデン</t>
    </rPh>
    <rPh sb="13" eb="15">
      <t>ヒヨウ</t>
    </rPh>
    <rPh sb="15" eb="16">
      <t>トウ</t>
    </rPh>
    <rPh sb="17" eb="18">
      <t>カカ</t>
    </rPh>
    <rPh sb="19" eb="21">
      <t>ネンリョウ</t>
    </rPh>
    <rPh sb="21" eb="23">
      <t>カカク</t>
    </rPh>
    <rPh sb="23" eb="25">
      <t>ヘンドウ</t>
    </rPh>
    <rPh sb="26" eb="28">
      <t>チョウセイ</t>
    </rPh>
    <rPh sb="28" eb="29">
      <t>ガク</t>
    </rPh>
    <rPh sb="29" eb="30">
      <t>オヨ</t>
    </rPh>
    <rPh sb="31" eb="33">
      <t>サイセイ</t>
    </rPh>
    <rPh sb="33" eb="35">
      <t>カノウ</t>
    </rPh>
    <rPh sb="40" eb="42">
      <t>ハツデン</t>
    </rPh>
    <rPh sb="42" eb="44">
      <t>ソクシン</t>
    </rPh>
    <rPh sb="44" eb="47">
      <t>フカキン</t>
    </rPh>
    <rPh sb="47" eb="49">
      <t>タンカ</t>
    </rPh>
    <rPh sb="64" eb="66">
      <t>サンシュツ</t>
    </rPh>
    <rPh sb="80" eb="82">
      <t>サンシュツ</t>
    </rPh>
    <rPh sb="83" eb="84">
      <t>オコナ</t>
    </rPh>
    <rPh sb="86" eb="87">
      <t>サイ</t>
    </rPh>
    <rPh sb="88" eb="89">
      <t>ミギ</t>
    </rPh>
    <rPh sb="91" eb="100">
      <t>ショウヒゼイソウトウガクコウジョゴ</t>
    </rPh>
    <rPh sb="102" eb="103">
      <t>ラン</t>
    </rPh>
    <rPh sb="104" eb="106">
      <t>キサイ</t>
    </rPh>
    <phoneticPr fontId="8"/>
  </si>
  <si>
    <t>管理地区</t>
    <rPh sb="0" eb="2">
      <t>カンリ</t>
    </rPh>
    <rPh sb="2" eb="4">
      <t>チク</t>
    </rPh>
    <phoneticPr fontId="8"/>
  </si>
  <si>
    <t>地蔵原地区</t>
    <rPh sb="0" eb="2">
      <t>ジゾウ</t>
    </rPh>
    <rPh sb="2" eb="3">
      <t>ハラ</t>
    </rPh>
    <rPh sb="3" eb="5">
      <t>チク</t>
    </rPh>
    <phoneticPr fontId="8"/>
  </si>
  <si>
    <t>小野原地区</t>
    <rPh sb="0" eb="2">
      <t>オノ</t>
    </rPh>
    <rPh sb="2" eb="3">
      <t>ハラ</t>
    </rPh>
    <rPh sb="3" eb="5">
      <t>チク</t>
    </rPh>
    <phoneticPr fontId="8"/>
  </si>
  <si>
    <t>細　部　需　要　場　所　別　内　訳　（管理地区）</t>
    <rPh sb="0" eb="1">
      <t>サイ</t>
    </rPh>
    <rPh sb="2" eb="3">
      <t>ブ</t>
    </rPh>
    <rPh sb="4" eb="5">
      <t>ジュ</t>
    </rPh>
    <rPh sb="6" eb="7">
      <t>ヨウ</t>
    </rPh>
    <rPh sb="8" eb="9">
      <t>バ</t>
    </rPh>
    <rPh sb="10" eb="11">
      <t>ショ</t>
    </rPh>
    <rPh sb="12" eb="13">
      <t>ベツ</t>
    </rPh>
    <rPh sb="14" eb="15">
      <t>ウチ</t>
    </rPh>
    <rPh sb="16" eb="17">
      <t>ワケ</t>
    </rPh>
    <phoneticPr fontId="2"/>
  </si>
  <si>
    <t>細　部　需　要　場　所　別　内　訳　（地蔵原地区）</t>
    <rPh sb="0" eb="1">
      <t>サイ</t>
    </rPh>
    <rPh sb="2" eb="3">
      <t>ブ</t>
    </rPh>
    <rPh sb="4" eb="5">
      <t>ジュ</t>
    </rPh>
    <rPh sb="6" eb="7">
      <t>ヨウ</t>
    </rPh>
    <rPh sb="8" eb="9">
      <t>バ</t>
    </rPh>
    <rPh sb="10" eb="11">
      <t>ショ</t>
    </rPh>
    <rPh sb="12" eb="13">
      <t>ベツ</t>
    </rPh>
    <rPh sb="14" eb="15">
      <t>ウチ</t>
    </rPh>
    <rPh sb="16" eb="17">
      <t>ワケ</t>
    </rPh>
    <rPh sb="19" eb="21">
      <t>ジゾウ</t>
    </rPh>
    <rPh sb="21" eb="22">
      <t>ハラ</t>
    </rPh>
    <rPh sb="22" eb="24">
      <t>チク</t>
    </rPh>
    <phoneticPr fontId="2"/>
  </si>
  <si>
    <t>細　部　需　要　場　所　別　内　訳　（小野原地区）</t>
    <rPh sb="0" eb="1">
      <t>サイ</t>
    </rPh>
    <rPh sb="2" eb="3">
      <t>ブ</t>
    </rPh>
    <rPh sb="4" eb="5">
      <t>ジュ</t>
    </rPh>
    <rPh sb="6" eb="7">
      <t>ヨウ</t>
    </rPh>
    <rPh sb="8" eb="9">
      <t>バ</t>
    </rPh>
    <rPh sb="10" eb="11">
      <t>ショ</t>
    </rPh>
    <rPh sb="12" eb="13">
      <t>ベツ</t>
    </rPh>
    <rPh sb="14" eb="15">
      <t>ウチ</t>
    </rPh>
    <rPh sb="16" eb="17">
      <t>ワケ</t>
    </rPh>
    <rPh sb="19" eb="22">
      <t>オノハラ</t>
    </rPh>
    <rPh sb="22" eb="24">
      <t>チク</t>
    </rPh>
    <phoneticPr fontId="2"/>
  </si>
  <si>
    <t>管理班（電灯）</t>
    <rPh sb="0" eb="2">
      <t>カンリ</t>
    </rPh>
    <rPh sb="2" eb="3">
      <t>ハン</t>
    </rPh>
    <rPh sb="4" eb="6">
      <t>デントウ</t>
    </rPh>
    <phoneticPr fontId="22"/>
  </si>
  <si>
    <t>計画量</t>
    <rPh sb="0" eb="2">
      <t>ケイカク</t>
    </rPh>
    <rPh sb="2" eb="3">
      <t>リョウ</t>
    </rPh>
    <phoneticPr fontId="22"/>
  </si>
  <si>
    <t>kWh</t>
    <phoneticPr fontId="22"/>
  </si>
  <si>
    <t>項　目</t>
    <rPh sb="0" eb="1">
      <t>コウ</t>
    </rPh>
    <rPh sb="2" eb="3">
      <t>メ</t>
    </rPh>
    <phoneticPr fontId="22"/>
  </si>
  <si>
    <t>月</t>
    <rPh sb="0" eb="1">
      <t>ツキ</t>
    </rPh>
    <phoneticPr fontId="22"/>
  </si>
  <si>
    <t>４月</t>
    <rPh sb="1" eb="2">
      <t>ガツ</t>
    </rPh>
    <phoneticPr fontId="22"/>
  </si>
  <si>
    <t>５月</t>
    <rPh sb="1" eb="2">
      <t>ガツ</t>
    </rPh>
    <phoneticPr fontId="22"/>
  </si>
  <si>
    <t>６月</t>
    <rPh sb="1" eb="2">
      <t>ガツ</t>
    </rPh>
    <phoneticPr fontId="22"/>
  </si>
  <si>
    <t>１／四計</t>
    <rPh sb="2" eb="3">
      <t>シ</t>
    </rPh>
    <rPh sb="3" eb="4">
      <t>ケイ</t>
    </rPh>
    <phoneticPr fontId="22"/>
  </si>
  <si>
    <t>７月</t>
    <rPh sb="1" eb="2">
      <t>ガツ</t>
    </rPh>
    <phoneticPr fontId="22"/>
  </si>
  <si>
    <t>８月</t>
    <rPh sb="1" eb="2">
      <t>ガツ</t>
    </rPh>
    <phoneticPr fontId="22"/>
  </si>
  <si>
    <t>９月</t>
    <rPh sb="1" eb="2">
      <t>ガツ</t>
    </rPh>
    <phoneticPr fontId="22"/>
  </si>
  <si>
    <t>２／四計</t>
    <rPh sb="2" eb="3">
      <t>シ</t>
    </rPh>
    <rPh sb="3" eb="4">
      <t>ケイ</t>
    </rPh>
    <phoneticPr fontId="22"/>
  </si>
  <si>
    <t>上半期計</t>
    <rPh sb="0" eb="3">
      <t>カミハンキ</t>
    </rPh>
    <rPh sb="3" eb="4">
      <t>ケイ</t>
    </rPh>
    <phoneticPr fontId="22"/>
  </si>
  <si>
    <t>１０月</t>
    <rPh sb="2" eb="3">
      <t>ガツ</t>
    </rPh>
    <phoneticPr fontId="22"/>
  </si>
  <si>
    <t>１１月</t>
    <rPh sb="2" eb="3">
      <t>ガツ</t>
    </rPh>
    <phoneticPr fontId="22"/>
  </si>
  <si>
    <t>１２月</t>
    <rPh sb="2" eb="3">
      <t>ガツ</t>
    </rPh>
    <phoneticPr fontId="22"/>
  </si>
  <si>
    <t>３／四計</t>
    <rPh sb="2" eb="3">
      <t>シ</t>
    </rPh>
    <rPh sb="3" eb="4">
      <t>ケイ</t>
    </rPh>
    <phoneticPr fontId="22"/>
  </si>
  <si>
    <t>1月</t>
    <rPh sb="1" eb="2">
      <t>ガツ</t>
    </rPh>
    <phoneticPr fontId="22"/>
  </si>
  <si>
    <t>２月</t>
    <rPh sb="1" eb="2">
      <t>ガツ</t>
    </rPh>
    <phoneticPr fontId="22"/>
  </si>
  <si>
    <t>３月</t>
    <rPh sb="1" eb="2">
      <t>ガツ</t>
    </rPh>
    <phoneticPr fontId="22"/>
  </si>
  <si>
    <t>４／四計</t>
    <rPh sb="2" eb="3">
      <t>シ</t>
    </rPh>
    <rPh sb="3" eb="4">
      <t>ケイ</t>
    </rPh>
    <phoneticPr fontId="22"/>
  </si>
  <si>
    <t>下半期計</t>
    <rPh sb="0" eb="3">
      <t>シモハンキ</t>
    </rPh>
    <rPh sb="3" eb="4">
      <t>ケイ</t>
    </rPh>
    <phoneticPr fontId="22"/>
  </si>
  <si>
    <t>年合計</t>
    <rPh sb="0" eb="1">
      <t>ネン</t>
    </rPh>
    <rPh sb="1" eb="3">
      <t>ゴウケイ</t>
    </rPh>
    <phoneticPr fontId="22"/>
  </si>
  <si>
    <t>水源地</t>
    <rPh sb="0" eb="3">
      <t>スイゲンチ</t>
    </rPh>
    <phoneticPr fontId="22"/>
  </si>
  <si>
    <t>管理班（低圧動力）</t>
    <rPh sb="0" eb="2">
      <t>カンリ</t>
    </rPh>
    <rPh sb="2" eb="3">
      <t>ハン</t>
    </rPh>
    <rPh sb="4" eb="6">
      <t>テイアツ</t>
    </rPh>
    <rPh sb="6" eb="8">
      <t>ドウリョク</t>
    </rPh>
    <phoneticPr fontId="22"/>
  </si>
  <si>
    <t>Ｃ</t>
    <phoneticPr fontId="2"/>
  </si>
  <si>
    <t>演習場　１０１</t>
    <rPh sb="0" eb="3">
      <t>エンシュウジョウ</t>
    </rPh>
    <phoneticPr fontId="22"/>
  </si>
  <si>
    <t>演習場　トイレ</t>
    <rPh sb="0" eb="3">
      <t>エンシュウジョウ</t>
    </rPh>
    <phoneticPr fontId="22"/>
  </si>
  <si>
    <t>演習場　１０４</t>
    <rPh sb="0" eb="3">
      <t>エンシュウジョウ</t>
    </rPh>
    <phoneticPr fontId="22"/>
  </si>
  <si>
    <t>演習場　１０５</t>
    <rPh sb="0" eb="3">
      <t>エンシュウジョウ</t>
    </rPh>
    <phoneticPr fontId="22"/>
  </si>
  <si>
    <t>場　所</t>
    <rPh sb="0" eb="1">
      <t>バ</t>
    </rPh>
    <rPh sb="2" eb="3">
      <t>トコロ</t>
    </rPh>
    <phoneticPr fontId="22"/>
  </si>
  <si>
    <t>笠置原サイレン</t>
    <rPh sb="0" eb="1">
      <t>カサ</t>
    </rPh>
    <rPh sb="1" eb="2">
      <t>オ</t>
    </rPh>
    <rPh sb="2" eb="3">
      <t>ハラ</t>
    </rPh>
    <phoneticPr fontId="22"/>
  </si>
  <si>
    <t>尾内サイレン</t>
    <rPh sb="0" eb="1">
      <t>オ</t>
    </rPh>
    <rPh sb="1" eb="2">
      <t>ウチ</t>
    </rPh>
    <phoneticPr fontId="22"/>
  </si>
  <si>
    <t>演習場　１０６</t>
    <rPh sb="0" eb="3">
      <t>エンシュウジョウ</t>
    </rPh>
    <phoneticPr fontId="22"/>
  </si>
  <si>
    <t>演習場　１０９</t>
    <rPh sb="0" eb="3">
      <t>エンシュウジョウ</t>
    </rPh>
    <phoneticPr fontId="22"/>
  </si>
  <si>
    <t>演習場　１１０</t>
    <rPh sb="0" eb="3">
      <t>エンシュウジョウ</t>
    </rPh>
    <phoneticPr fontId="22"/>
  </si>
  <si>
    <t>演習場　１１１</t>
    <rPh sb="0" eb="3">
      <t>エンシュウジョウ</t>
    </rPh>
    <phoneticPr fontId="22"/>
  </si>
  <si>
    <t>演習場　１１５</t>
    <rPh sb="0" eb="3">
      <t>エンシュウジョウ</t>
    </rPh>
    <phoneticPr fontId="22"/>
  </si>
  <si>
    <t>演習場　１１６</t>
    <rPh sb="0" eb="3">
      <t>エンシュウジョウ</t>
    </rPh>
    <phoneticPr fontId="22"/>
  </si>
  <si>
    <t>演習場　１１７</t>
    <rPh sb="0" eb="3">
      <t>エンシュウジョウ</t>
    </rPh>
    <phoneticPr fontId="22"/>
  </si>
  <si>
    <t>演習場　１２２</t>
    <rPh sb="0" eb="3">
      <t>エンシュウジョウ</t>
    </rPh>
    <phoneticPr fontId="22"/>
  </si>
  <si>
    <t>演習場　１２５</t>
    <rPh sb="0" eb="3">
      <t>エンシュウジョウ</t>
    </rPh>
    <phoneticPr fontId="22"/>
  </si>
  <si>
    <t>４月</t>
    <phoneticPr fontId="2"/>
  </si>
  <si>
    <t>５月</t>
    <phoneticPr fontId="2"/>
  </si>
  <si>
    <t>６月</t>
    <phoneticPr fontId="2"/>
  </si>
  <si>
    <t>７月</t>
    <phoneticPr fontId="2"/>
  </si>
  <si>
    <t>８月</t>
    <phoneticPr fontId="2"/>
  </si>
  <si>
    <t>９月</t>
    <phoneticPr fontId="2"/>
  </si>
  <si>
    <t>１０月</t>
    <phoneticPr fontId="2"/>
  </si>
  <si>
    <t>１１月</t>
    <phoneticPr fontId="2"/>
  </si>
  <si>
    <t>１２月</t>
    <phoneticPr fontId="2"/>
  </si>
  <si>
    <t>１月</t>
    <phoneticPr fontId="2"/>
  </si>
  <si>
    <t>２月</t>
    <phoneticPr fontId="2"/>
  </si>
  <si>
    <t>３月</t>
    <phoneticPr fontId="2"/>
  </si>
  <si>
    <t>　　　入　札　書</t>
  </si>
  <si>
    <t>分任契約担当官</t>
  </si>
  <si>
    <t>会 社 名</t>
  </si>
  <si>
    <t>代表者名</t>
  </si>
  <si>
    <t>※２　担当者名及び連絡先を記入することにより押印を省略することができる。</t>
  </si>
  <si>
    <t>￥</t>
    <phoneticPr fontId="2"/>
  </si>
  <si>
    <t>グループ区分</t>
    <phoneticPr fontId="2"/>
  </si>
  <si>
    <t>入札金額内訳</t>
    <phoneticPr fontId="2"/>
  </si>
  <si>
    <t>件　　　　名</t>
    <phoneticPr fontId="2"/>
  </si>
  <si>
    <t>入 札 金 額</t>
    <phoneticPr fontId="2"/>
  </si>
  <si>
    <t>　当社は、上記の公告に対して「入札及び契約心得」及び「標準契約書等」の契約条項等を承諾のうえ入札致します。また、「入札及び契約心得」に定める暴力団排除に関する事項について誓約します。</t>
    <phoneticPr fontId="2"/>
  </si>
  <si>
    <t>担当者名</t>
    <phoneticPr fontId="2"/>
  </si>
  <si>
    <t>連 絡 先</t>
    <phoneticPr fontId="2"/>
  </si>
  <si>
    <t>※１　総価及び毎月ごとの入札金額の内訳が明確であり、入札書の内容を具備していれば
　　別様の様式の使用を可とする。</t>
    <phoneticPr fontId="2"/>
  </si>
  <si>
    <t>（入札者）　住　　所</t>
    <phoneticPr fontId="2"/>
  </si>
  <si>
    <t>内訳は属紙１による</t>
  </si>
  <si>
    <t>内訳は属紙２による</t>
  </si>
  <si>
    <t>内訳は属紙３による</t>
  </si>
  <si>
    <t>内訳は属紙４による</t>
  </si>
  <si>
    <t>内訳は属紙５による</t>
  </si>
  <si>
    <t>内訳は属紙６による</t>
  </si>
  <si>
    <t>内訳は属紙７による</t>
  </si>
  <si>
    <t>内訳は属紙８による</t>
  </si>
  <si>
    <t>内訳は属紙９による</t>
  </si>
  <si>
    <t>内訳は属紙１０による</t>
  </si>
  <si>
    <t>内訳は属紙１１による</t>
  </si>
  <si>
    <t>内訳は属紙１２による</t>
  </si>
  <si>
    <t>内訳は属紙１３による</t>
  </si>
  <si>
    <t>内訳は属紙１４による</t>
  </si>
  <si>
    <t>内訳は属紙１５による</t>
  </si>
  <si>
    <t>内訳は属紙１６による</t>
  </si>
  <si>
    <t>内訳は属紙１７による</t>
  </si>
  <si>
    <t>内訳は属紙１８による</t>
  </si>
  <si>
    <t>再エネ付加価値料金等
＠　　　　　　／ｋWh
※再エネ比率１００％以上</t>
    <rPh sb="0" eb="1">
      <t>サイ</t>
    </rPh>
    <rPh sb="3" eb="5">
      <t>フカ</t>
    </rPh>
    <rPh sb="5" eb="7">
      <t>カチ</t>
    </rPh>
    <rPh sb="7" eb="9">
      <t>リョウキン</t>
    </rPh>
    <rPh sb="9" eb="10">
      <t>ナド</t>
    </rPh>
    <phoneticPr fontId="8"/>
  </si>
  <si>
    <t>再エネ付加価値料金等
＠　　　　　　／ｋWh
※再エネ比率１００％以上</t>
    <rPh sb="0" eb="1">
      <t>サイ</t>
    </rPh>
    <rPh sb="3" eb="5">
      <t>フカ</t>
    </rPh>
    <rPh sb="5" eb="7">
      <t>カチ</t>
    </rPh>
    <rPh sb="7" eb="9">
      <t>リョウキン</t>
    </rPh>
    <rPh sb="9" eb="10">
      <t>トウ</t>
    </rPh>
    <rPh sb="24" eb="25">
      <t>サイ</t>
    </rPh>
    <rPh sb="27" eb="29">
      <t>ヒリツ</t>
    </rPh>
    <rPh sb="33" eb="35">
      <t>イジョウ</t>
    </rPh>
    <phoneticPr fontId="8"/>
  </si>
  <si>
    <t>令和６年度
各月</t>
    <rPh sb="6" eb="7">
      <t>カク</t>
    </rPh>
    <rPh sb="7" eb="8">
      <t>ツキ</t>
    </rPh>
    <phoneticPr fontId="15"/>
  </si>
  <si>
    <t>内　　　訳　　　書　（　グループＢ：令和８年度陸上自衛隊日出生台演習場で使用する電気（高圧）　）</t>
    <rPh sb="0" eb="1">
      <t>ナイ</t>
    </rPh>
    <rPh sb="4" eb="5">
      <t>ワケ</t>
    </rPh>
    <rPh sb="18" eb="20">
      <t>レイワ</t>
    </rPh>
    <rPh sb="21" eb="23">
      <t>ネンド</t>
    </rPh>
    <rPh sb="23" eb="25">
      <t>リクジョウ</t>
    </rPh>
    <rPh sb="25" eb="28">
      <t>ジエイタイ</t>
    </rPh>
    <rPh sb="28" eb="32">
      <t>ヒジュウダイ</t>
    </rPh>
    <rPh sb="32" eb="35">
      <t>エンシュウジョウ</t>
    </rPh>
    <rPh sb="36" eb="38">
      <t>シヨウ</t>
    </rPh>
    <rPh sb="40" eb="42">
      <t>デンキ</t>
    </rPh>
    <rPh sb="43" eb="45">
      <t>コウアツ</t>
    </rPh>
    <phoneticPr fontId="2"/>
  </si>
  <si>
    <t>kWh</t>
    <phoneticPr fontId="2"/>
  </si>
  <si>
    <t>属紙第１</t>
    <rPh sb="2" eb="3">
      <t>ダイ</t>
    </rPh>
    <phoneticPr fontId="2"/>
  </si>
  <si>
    <t>付紙第３</t>
    <rPh sb="2" eb="3">
      <t>ダイ</t>
    </rPh>
    <phoneticPr fontId="2"/>
  </si>
  <si>
    <t>属紙第３</t>
    <rPh sb="2" eb="3">
      <t>ダイ</t>
    </rPh>
    <phoneticPr fontId="2"/>
  </si>
  <si>
    <t>属紙第２</t>
    <rPh sb="2" eb="3">
      <t>ダイ</t>
    </rPh>
    <phoneticPr fontId="2"/>
  </si>
  <si>
    <t>付紙第２</t>
    <rPh sb="2" eb="3">
      <t>ダイ</t>
    </rPh>
    <phoneticPr fontId="2"/>
  </si>
  <si>
    <t>属紙第４</t>
    <rPh sb="2" eb="3">
      <t>ダイ</t>
    </rPh>
    <phoneticPr fontId="2"/>
  </si>
  <si>
    <t>属紙第５</t>
    <rPh sb="2" eb="3">
      <t>ダイ</t>
    </rPh>
    <phoneticPr fontId="2"/>
  </si>
  <si>
    <t>属紙第６</t>
    <rPh sb="2" eb="3">
      <t>ダイ</t>
    </rPh>
    <phoneticPr fontId="2"/>
  </si>
  <si>
    <t>属紙第７</t>
    <rPh sb="2" eb="3">
      <t>ダイ</t>
    </rPh>
    <phoneticPr fontId="2"/>
  </si>
  <si>
    <t>属紙第８</t>
    <rPh sb="2" eb="3">
      <t>ダイ</t>
    </rPh>
    <phoneticPr fontId="2"/>
  </si>
  <si>
    <t>属紙第９</t>
    <rPh sb="2" eb="3">
      <t>ダイ</t>
    </rPh>
    <phoneticPr fontId="2"/>
  </si>
  <si>
    <t>属紙第１０</t>
    <rPh sb="2" eb="3">
      <t>ダイ</t>
    </rPh>
    <phoneticPr fontId="2"/>
  </si>
  <si>
    <t>属紙第１１</t>
    <rPh sb="2" eb="3">
      <t>ダイ</t>
    </rPh>
    <phoneticPr fontId="2"/>
  </si>
  <si>
    <t>属紙第１２</t>
    <rPh sb="2" eb="3">
      <t>ダイ</t>
    </rPh>
    <phoneticPr fontId="2"/>
  </si>
  <si>
    <t>属紙第１３</t>
    <rPh sb="2" eb="3">
      <t>ダイ</t>
    </rPh>
    <phoneticPr fontId="2"/>
  </si>
  <si>
    <t>属紙第１４</t>
    <rPh sb="2" eb="3">
      <t>ダイ</t>
    </rPh>
    <phoneticPr fontId="2"/>
  </si>
  <si>
    <t>属紙第１５</t>
    <rPh sb="2" eb="3">
      <t>ダイ</t>
    </rPh>
    <phoneticPr fontId="2"/>
  </si>
  <si>
    <t>属紙第１６</t>
    <rPh sb="2" eb="3">
      <t>ダイ</t>
    </rPh>
    <phoneticPr fontId="2"/>
  </si>
  <si>
    <t>属紙第１７</t>
    <rPh sb="2" eb="3">
      <t>ダイ</t>
    </rPh>
    <phoneticPr fontId="2"/>
  </si>
  <si>
    <t>属紙第１８</t>
    <rPh sb="2" eb="3">
      <t>ダイ</t>
    </rPh>
    <phoneticPr fontId="2"/>
  </si>
  <si>
    <t>陸上自衛隊飯塚駐屯地</t>
  </si>
  <si>
    <t>第３６６会計隊飯塚派遣隊長　殿</t>
  </si>
  <si>
    <t>令和８年度飯塚駐屯地で使用する電気</t>
    <phoneticPr fontId="2"/>
  </si>
  <si>
    <t>１００％</t>
    <phoneticPr fontId="2"/>
  </si>
  <si>
    <t>内　　　訳　　　書　（　グループ　１　：令和８年度飯塚駐屯地で使用する電気　）</t>
    <rPh sb="0" eb="1">
      <t>ナイ</t>
    </rPh>
    <rPh sb="4" eb="5">
      <t>ワケ</t>
    </rPh>
    <rPh sb="20" eb="22">
      <t>レイワ</t>
    </rPh>
    <rPh sb="23" eb="24">
      <t>ネン</t>
    </rPh>
    <rPh sb="31" eb="33">
      <t>シヨウ</t>
    </rPh>
    <rPh sb="35" eb="37">
      <t>デンキ</t>
    </rPh>
    <phoneticPr fontId="2"/>
  </si>
  <si>
    <t>内訳書のとおり</t>
    <phoneticPr fontId="2"/>
  </si>
  <si>
    <r>
      <t xml:space="preserve">消費税相当額控除後
</t>
    </r>
    <r>
      <rPr>
        <sz val="8"/>
        <color rgb="FF000000"/>
        <rFont val="ＪＳＰ明朝"/>
        <family val="1"/>
        <charset val="128"/>
      </rPr>
      <t>（１００／１１０）</t>
    </r>
    <rPh sb="0" eb="6">
      <t>ショウヒゼイソウトウガク</t>
    </rPh>
    <rPh sb="6" eb="9">
      <t>コウジョゴ</t>
    </rPh>
    <phoneticPr fontId="2"/>
  </si>
  <si>
    <t>６０％</t>
    <phoneticPr fontId="2"/>
  </si>
  <si>
    <t>内　　　訳　　　書　（　グループ　２　：令和８年度飯塚駐屯地で使用する電気　）</t>
    <rPh sb="0" eb="1">
      <t>ナイ</t>
    </rPh>
    <rPh sb="4" eb="5">
      <t>ワケ</t>
    </rPh>
    <rPh sb="20" eb="22">
      <t>レイワ</t>
    </rPh>
    <rPh sb="23" eb="24">
      <t>ネン</t>
    </rPh>
    <rPh sb="31" eb="33">
      <t>シヨウ</t>
    </rPh>
    <rPh sb="35" eb="37">
      <t>デンキ</t>
    </rPh>
    <phoneticPr fontId="2"/>
  </si>
  <si>
    <t>内　　　訳　　　書　（　グループ　３　：令和８年度飯塚駐屯地で使用する電気　）</t>
    <rPh sb="0" eb="1">
      <t>ナイ</t>
    </rPh>
    <rPh sb="4" eb="5">
      <t>ワケ</t>
    </rPh>
    <rPh sb="20" eb="22">
      <t>レイワ</t>
    </rPh>
    <rPh sb="23" eb="24">
      <t>ネン</t>
    </rPh>
    <rPh sb="31" eb="33">
      <t>シヨウ</t>
    </rPh>
    <rPh sb="35" eb="37">
      <t>デンキ</t>
    </rPh>
    <phoneticPr fontId="2"/>
  </si>
  <si>
    <t>３０％</t>
    <phoneticPr fontId="2"/>
  </si>
  <si>
    <t>０％</t>
    <phoneticPr fontId="2"/>
  </si>
  <si>
    <t>内　　　訳　　　書　（　グループ　４　：令和８年度飯塚駐屯地で使用する電気　）</t>
    <rPh sb="0" eb="1">
      <t>ナイ</t>
    </rPh>
    <rPh sb="4" eb="5">
      <t>ワケ</t>
    </rPh>
    <rPh sb="20" eb="22">
      <t>レイワ</t>
    </rPh>
    <rPh sb="23" eb="24">
      <t>ネン</t>
    </rPh>
    <rPh sb="31" eb="33">
      <t>シヨウ</t>
    </rPh>
    <rPh sb="35" eb="37">
      <t>デンキ</t>
    </rPh>
    <phoneticPr fontId="2"/>
  </si>
  <si>
    <t>令和８年度飯塚駐屯地（訓練場地区）で使用する電気</t>
    <rPh sb="5" eb="10">
      <t>イイヅカチュウトンチ</t>
    </rPh>
    <rPh sb="11" eb="16">
      <t>クンレンジョウチク</t>
    </rPh>
    <phoneticPr fontId="2"/>
  </si>
  <si>
    <t>内　　　訳　　　書　（　グループ　１　：令和８年度飯塚駐屯地（訓練場地区）で使用する電気　）</t>
    <rPh sb="0" eb="1">
      <t>ナイ</t>
    </rPh>
    <rPh sb="4" eb="5">
      <t>ワケ</t>
    </rPh>
    <rPh sb="20" eb="22">
      <t>レイワ</t>
    </rPh>
    <rPh sb="23" eb="24">
      <t>ネン</t>
    </rPh>
    <rPh sb="31" eb="36">
      <t>クンレンジョウチク</t>
    </rPh>
    <rPh sb="38" eb="40">
      <t>シヨウ</t>
    </rPh>
    <rPh sb="42" eb="44">
      <t>デンキ</t>
    </rPh>
    <phoneticPr fontId="2"/>
  </si>
  <si>
    <r>
      <t>再エネ付加価値料金等
＠　　　　　　／ｋWh
※再エネ比率</t>
    </r>
    <r>
      <rPr>
        <sz val="10"/>
        <color rgb="FF000000"/>
        <rFont val="游ゴシック"/>
        <family val="1"/>
        <charset val="128"/>
      </rPr>
      <t>100％</t>
    </r>
    <rPh sb="0" eb="1">
      <t>サイ</t>
    </rPh>
    <rPh sb="3" eb="5">
      <t>フカ</t>
    </rPh>
    <rPh sb="5" eb="7">
      <t>カチ</t>
    </rPh>
    <rPh sb="7" eb="9">
      <t>リョウキン</t>
    </rPh>
    <rPh sb="9" eb="10">
      <t>ナド</t>
    </rPh>
    <phoneticPr fontId="8"/>
  </si>
  <si>
    <r>
      <t>再エネ付加価値料金等
＠　　　　　　／ｋWh
※再エネ比率</t>
    </r>
    <r>
      <rPr>
        <sz val="10"/>
        <color rgb="FF000000"/>
        <rFont val="游ゴシック"/>
        <family val="3"/>
        <charset val="128"/>
      </rPr>
      <t>100％</t>
    </r>
    <rPh sb="0" eb="1">
      <t>サイ</t>
    </rPh>
    <rPh sb="3" eb="5">
      <t>フカ</t>
    </rPh>
    <rPh sb="5" eb="7">
      <t>カチ</t>
    </rPh>
    <rPh sb="7" eb="9">
      <t>リョウキン</t>
    </rPh>
    <rPh sb="9" eb="10">
      <t>ナド</t>
    </rPh>
    <phoneticPr fontId="8"/>
  </si>
  <si>
    <r>
      <t>再エネ付加価値料金等
＠　　　　　　／ｋWh
※再エネ比率</t>
    </r>
    <r>
      <rPr>
        <sz val="10"/>
        <color rgb="FF000000"/>
        <rFont val="MS UI Gothic"/>
        <family val="1"/>
        <charset val="128"/>
      </rPr>
      <t>６０％</t>
    </r>
    <rPh sb="0" eb="1">
      <t>サイ</t>
    </rPh>
    <rPh sb="3" eb="5">
      <t>フカ</t>
    </rPh>
    <rPh sb="5" eb="7">
      <t>カチ</t>
    </rPh>
    <rPh sb="7" eb="9">
      <t>リョウキン</t>
    </rPh>
    <rPh sb="9" eb="10">
      <t>ナド</t>
    </rPh>
    <phoneticPr fontId="8"/>
  </si>
  <si>
    <r>
      <t>再エネ付加価値料金等
＠　　　　　　／ｋWh
※再エネ比率</t>
    </r>
    <r>
      <rPr>
        <sz val="10"/>
        <color rgb="FF000000"/>
        <rFont val="MS UI Gothic"/>
        <family val="3"/>
        <charset val="128"/>
      </rPr>
      <t>６０％</t>
    </r>
    <rPh sb="0" eb="1">
      <t>サイ</t>
    </rPh>
    <rPh sb="3" eb="5">
      <t>フカ</t>
    </rPh>
    <rPh sb="5" eb="7">
      <t>カチ</t>
    </rPh>
    <rPh sb="7" eb="9">
      <t>リョウキン</t>
    </rPh>
    <rPh sb="9" eb="10">
      <t>ナド</t>
    </rPh>
    <phoneticPr fontId="8"/>
  </si>
  <si>
    <r>
      <t>再エネ付加価値料金等
＠　　　　　　／ｋWh
※再エネ比率</t>
    </r>
    <r>
      <rPr>
        <sz val="10"/>
        <color rgb="FF000000"/>
        <rFont val="MS UI Gothic"/>
        <family val="1"/>
        <charset val="128"/>
      </rPr>
      <t>３０％</t>
    </r>
    <rPh sb="0" eb="1">
      <t>サイ</t>
    </rPh>
    <rPh sb="3" eb="5">
      <t>フカ</t>
    </rPh>
    <rPh sb="5" eb="7">
      <t>カチ</t>
    </rPh>
    <rPh sb="7" eb="9">
      <t>リョウキン</t>
    </rPh>
    <rPh sb="9" eb="10">
      <t>ナド</t>
    </rPh>
    <phoneticPr fontId="8"/>
  </si>
  <si>
    <r>
      <t>再エネ付加価値料金等
＠　　　　　　／ｋWh
※再エネ比率</t>
    </r>
    <r>
      <rPr>
        <sz val="10"/>
        <color rgb="FF000000"/>
        <rFont val="MS UI Gothic"/>
        <family val="3"/>
        <charset val="128"/>
      </rPr>
      <t>３０％</t>
    </r>
    <rPh sb="0" eb="1">
      <t>サイ</t>
    </rPh>
    <rPh sb="3" eb="5">
      <t>フカ</t>
    </rPh>
    <rPh sb="5" eb="7">
      <t>カチ</t>
    </rPh>
    <rPh sb="7" eb="9">
      <t>リョウキン</t>
    </rPh>
    <rPh sb="9" eb="10">
      <t>ナド</t>
    </rPh>
    <phoneticPr fontId="8"/>
  </si>
  <si>
    <r>
      <t>再エネ付加価値料金等
＠　　　　　　／ｋWh
※再エネ比率</t>
    </r>
    <r>
      <rPr>
        <sz val="10"/>
        <color rgb="FF000000"/>
        <rFont val="MS UI Gothic"/>
        <family val="1"/>
        <charset val="128"/>
      </rPr>
      <t>０％</t>
    </r>
    <rPh sb="0" eb="1">
      <t>サイ</t>
    </rPh>
    <rPh sb="3" eb="5">
      <t>フカ</t>
    </rPh>
    <rPh sb="5" eb="7">
      <t>カチ</t>
    </rPh>
    <rPh sb="7" eb="9">
      <t>リョウキン</t>
    </rPh>
    <rPh sb="9" eb="10">
      <t>ナド</t>
    </rPh>
    <phoneticPr fontId="8"/>
  </si>
  <si>
    <r>
      <t>再エネ付加価値料金等
＠　　　　　　／ｋWh
※再エネ比率</t>
    </r>
    <r>
      <rPr>
        <sz val="10"/>
        <color rgb="FF000000"/>
        <rFont val="MS UI Gothic"/>
        <family val="3"/>
        <charset val="128"/>
      </rPr>
      <t>０％</t>
    </r>
    <rPh sb="0" eb="1">
      <t>サイ</t>
    </rPh>
    <rPh sb="3" eb="5">
      <t>フカ</t>
    </rPh>
    <rPh sb="5" eb="7">
      <t>カチ</t>
    </rPh>
    <rPh sb="7" eb="9">
      <t>リョウキン</t>
    </rPh>
    <rPh sb="9" eb="10">
      <t>ナド</t>
    </rPh>
    <phoneticPr fontId="8"/>
  </si>
  <si>
    <t>令和８年度飯塚駐屯地で使用する電気及び令和８年度飯塚駐屯地
（訓練場地区）で使用する電気</t>
    <rPh sb="11" eb="13">
      <t>シヨウ</t>
    </rPh>
    <rPh sb="15" eb="17">
      <t>デンキ</t>
    </rPh>
    <rPh sb="19" eb="21">
      <t>レイワ</t>
    </rPh>
    <rPh sb="22" eb="29">
      <t>ネンドイイヅカチュウトンチ</t>
    </rPh>
    <rPh sb="31" eb="36">
      <t>クンレンジョウチク</t>
    </rPh>
    <phoneticPr fontId="2"/>
  </si>
  <si>
    <t>付紙内訳書のとおり</t>
    <phoneticPr fontId="2"/>
  </si>
  <si>
    <t>内　　　訳　　　書　（　グループ＿：令和８年度飯塚駐屯地で使用する電気及び令和８年度飯塚駐屯地（訓練場地区）で使用する電気）</t>
    <rPh sb="0" eb="1">
      <t>ナイ</t>
    </rPh>
    <rPh sb="4" eb="5">
      <t>ワケ</t>
    </rPh>
    <rPh sb="29" eb="31">
      <t>シヨウ</t>
    </rPh>
    <rPh sb="33" eb="35">
      <t>デンキ</t>
    </rPh>
    <rPh sb="35" eb="36">
      <t>オヨ</t>
    </rPh>
    <rPh sb="37" eb="39">
      <t>レイワ</t>
    </rPh>
    <rPh sb="40" eb="47">
      <t>ネンドイイヅカチュウトンチ</t>
    </rPh>
    <rPh sb="48" eb="53">
      <t>クンレンジョウチク</t>
    </rPh>
    <rPh sb="55" eb="57">
      <t>シヨウ</t>
    </rPh>
    <rPh sb="59" eb="61">
      <t>デンキ</t>
    </rPh>
    <phoneticPr fontId="2"/>
  </si>
  <si>
    <t>内　　　訳　　　書　（　グループ　２　：令和８年度飯塚駐屯地（訓練場地区）で使用する電気　）</t>
    <rPh sb="0" eb="1">
      <t>ナイ</t>
    </rPh>
    <rPh sb="4" eb="5">
      <t>ワケ</t>
    </rPh>
    <rPh sb="20" eb="22">
      <t>レイワ</t>
    </rPh>
    <rPh sb="23" eb="25">
      <t>ネンド</t>
    </rPh>
    <rPh sb="25" eb="27">
      <t>イイヅカ</t>
    </rPh>
    <rPh sb="27" eb="30">
      <t>チュウトンチ</t>
    </rPh>
    <rPh sb="31" eb="34">
      <t>クンレンジョウ</t>
    </rPh>
    <rPh sb="34" eb="36">
      <t>チク</t>
    </rPh>
    <rPh sb="38" eb="40">
      <t>シヨウ</t>
    </rPh>
    <rPh sb="42" eb="44">
      <t>デンキ</t>
    </rPh>
    <phoneticPr fontId="2"/>
  </si>
  <si>
    <t>内　　　訳　　　書　（　グループ　３　：令和８年度飯塚駐屯地（訓練場地区）で使用する電気　）</t>
    <rPh sb="0" eb="1">
      <t>ナイ</t>
    </rPh>
    <rPh sb="4" eb="5">
      <t>ワケ</t>
    </rPh>
    <rPh sb="20" eb="22">
      <t>レイワ</t>
    </rPh>
    <rPh sb="23" eb="25">
      <t>ネンド</t>
    </rPh>
    <rPh sb="25" eb="27">
      <t>イイヅカ</t>
    </rPh>
    <rPh sb="27" eb="30">
      <t>チュウトンチ</t>
    </rPh>
    <rPh sb="31" eb="34">
      <t>クンレンジョウ</t>
    </rPh>
    <rPh sb="34" eb="36">
      <t>チク</t>
    </rPh>
    <rPh sb="38" eb="40">
      <t>シヨウ</t>
    </rPh>
    <rPh sb="42" eb="44">
      <t>デンキ</t>
    </rPh>
    <phoneticPr fontId="2"/>
  </si>
  <si>
    <t>内　　　訳　　　書　（　グループ　４　：令和８年度飯塚駐屯地（訓練場地区）で使用する電気　）</t>
    <rPh sb="0" eb="1">
      <t>ナイ</t>
    </rPh>
    <rPh sb="4" eb="5">
      <t>ワケ</t>
    </rPh>
    <rPh sb="20" eb="22">
      <t>レイワ</t>
    </rPh>
    <rPh sb="23" eb="25">
      <t>ネンド</t>
    </rPh>
    <rPh sb="25" eb="27">
      <t>イイヅカ</t>
    </rPh>
    <rPh sb="27" eb="30">
      <t>チュウトンチ</t>
    </rPh>
    <rPh sb="31" eb="34">
      <t>クンレンジョウ</t>
    </rPh>
    <rPh sb="34" eb="36">
      <t>チク</t>
    </rPh>
    <rPh sb="38" eb="40">
      <t>シヨウ</t>
    </rPh>
    <rPh sb="42" eb="44">
      <t>デンキ</t>
    </rPh>
    <phoneticPr fontId="2"/>
  </si>
  <si>
    <t>８．２．１２</t>
    <phoneticPr fontId="2"/>
  </si>
  <si>
    <t>業者各位</t>
    <rPh sb="0" eb="4">
      <t>ギョウシャカクイ</t>
    </rPh>
    <phoneticPr fontId="22"/>
  </si>
  <si>
    <t>　　　陸上自衛隊飯塚駐屯地</t>
  </si>
  <si>
    <t>　　　第３６６会計隊飯塚派遣隊　担当：荒木</t>
    <rPh sb="19" eb="21">
      <t>アラキ</t>
    </rPh>
    <phoneticPr fontId="2"/>
  </si>
  <si>
    <t>市場価格調査のご協力のお願いについて</t>
    <rPh sb="0" eb="6">
      <t>シジョウカカクチョウサ</t>
    </rPh>
    <rPh sb="8" eb="10">
      <t>キョウリョク</t>
    </rPh>
    <rPh sb="12" eb="13">
      <t>ネガ</t>
    </rPh>
    <phoneticPr fontId="22"/>
  </si>
  <si>
    <t>　お世話になっております。</t>
    <rPh sb="2" eb="4">
      <t>セワ</t>
    </rPh>
    <phoneticPr fontId="22"/>
  </si>
  <si>
    <t>下記契約案件について、入札（見積）に先立ち、市場価格調査を依頼します。</t>
    <rPh sb="0" eb="6">
      <t>カキケイヤクアンケン</t>
    </rPh>
    <rPh sb="11" eb="13">
      <t>ニュウサツ</t>
    </rPh>
    <rPh sb="14" eb="16">
      <t>ミツモリ</t>
    </rPh>
    <rPh sb="18" eb="20">
      <t>サキダ</t>
    </rPh>
    <rPh sb="22" eb="28">
      <t>シジョウカカクチョウサ</t>
    </rPh>
    <rPh sb="29" eb="31">
      <t>イライ</t>
    </rPh>
    <phoneticPr fontId="22"/>
  </si>
  <si>
    <t>件　　名：　</t>
    <rPh sb="0" eb="1">
      <t>ケン</t>
    </rPh>
    <rPh sb="3" eb="4">
      <t>メイ</t>
    </rPh>
    <phoneticPr fontId="22"/>
  </si>
  <si>
    <t>令和8年度飯塚駐屯地で使用する電気ほか1件</t>
    <rPh sb="0" eb="2">
      <t>レイワ</t>
    </rPh>
    <rPh sb="20" eb="21">
      <t>ケン</t>
    </rPh>
    <phoneticPr fontId="2"/>
  </si>
  <si>
    <t>市場価格調査提出日：　</t>
    <rPh sb="0" eb="6">
      <t>シジョウカカクチョウサ</t>
    </rPh>
    <rPh sb="6" eb="8">
      <t>テイシュツ</t>
    </rPh>
    <rPh sb="8" eb="9">
      <t>ビ</t>
    </rPh>
    <phoneticPr fontId="22"/>
  </si>
  <si>
    <t>令和8年2月24日</t>
    <rPh sb="0" eb="6">
      <t>'レイワ8ネン2ガツ</t>
    </rPh>
    <rPh sb="8" eb="9">
      <t>ニチ</t>
    </rPh>
    <phoneticPr fontId="2"/>
  </si>
  <si>
    <t>市場価格調査提出要領：　</t>
    <rPh sb="0" eb="6">
      <t>シジョウカカクチョウサ</t>
    </rPh>
    <rPh sb="6" eb="10">
      <t>テイシュツヨウリョウ</t>
    </rPh>
    <phoneticPr fontId="22"/>
  </si>
  <si>
    <t>FAX又はメールにより回答</t>
  </si>
  <si>
    <t>　　　　　ＦＡＸ：０９４８－２２－７０５３（直通）</t>
  </si>
  <si>
    <t>メール</t>
    <phoneticPr fontId="22"/>
  </si>
  <si>
    <t>366fin_iizukadet_wafin_wa@inet.gsdf.mod.go.jp</t>
    <phoneticPr fontId="22"/>
  </si>
  <si>
    <t>連絡事項：</t>
    <rPh sb="0" eb="4">
      <t>レンラクジコウ</t>
    </rPh>
    <phoneticPr fontId="22"/>
  </si>
  <si>
    <t>上記の「市場価格調査提出日」までに、ご回答の程お願いいたします。</t>
    <rPh sb="0" eb="2">
      <t>ジョウキ</t>
    </rPh>
    <rPh sb="4" eb="10">
      <t>シジョウカカクチョウサ</t>
    </rPh>
    <rPh sb="10" eb="13">
      <t>テイシュツビ</t>
    </rPh>
    <rPh sb="19" eb="21">
      <t>カイトウ</t>
    </rPh>
    <rPh sb="22" eb="23">
      <t>ホド</t>
    </rPh>
    <rPh sb="24" eb="25">
      <t>ネガ</t>
    </rPh>
    <phoneticPr fontId="22"/>
  </si>
  <si>
    <t>回答については別紙の「市場価格調査書」の単価及び金額欄に市場価格を記載する</t>
    <phoneticPr fontId="2"/>
  </si>
  <si>
    <t>とともに、下部の会社名等記入欄に担当者氏名・連絡先とともに記載し回答をお願い</t>
    <rPh sb="5" eb="7">
      <t>カブ</t>
    </rPh>
    <rPh sb="8" eb="11">
      <t>カイシャメイ</t>
    </rPh>
    <rPh sb="11" eb="12">
      <t>トウ</t>
    </rPh>
    <rPh sb="12" eb="14">
      <t>キニュウ</t>
    </rPh>
    <rPh sb="14" eb="15">
      <t>ラン</t>
    </rPh>
    <rPh sb="16" eb="22">
      <t>タントウシャ</t>
    </rPh>
    <rPh sb="22" eb="25">
      <t>レンラクサキ</t>
    </rPh>
    <rPh sb="29" eb="31">
      <t>キサイ</t>
    </rPh>
    <rPh sb="32" eb="34">
      <t>カイトウ</t>
    </rPh>
    <rPh sb="36" eb="37">
      <t>ネガ</t>
    </rPh>
    <phoneticPr fontId="22"/>
  </si>
  <si>
    <t>します。</t>
    <phoneticPr fontId="22"/>
  </si>
  <si>
    <t>　なお、記載する単価等は入札金額と同じでなくても問題ありません。</t>
    <rPh sb="12" eb="16">
      <t>ニュウサツキンガク</t>
    </rPh>
    <rPh sb="17" eb="18">
      <t>オナ</t>
    </rPh>
    <rPh sb="24" eb="26">
      <t>モンダイ</t>
    </rPh>
    <phoneticPr fontId="22"/>
  </si>
  <si>
    <t>また、表内の記載は消費税等相当額を含めた額で記載し、最終的な予定総価については</t>
    <rPh sb="3" eb="5">
      <t>ヒョウナイ</t>
    </rPh>
    <rPh sb="6" eb="8">
      <t>キサイ</t>
    </rPh>
    <rPh sb="9" eb="12">
      <t>ショウヒゼイ</t>
    </rPh>
    <rPh sb="12" eb="13">
      <t>トウ</t>
    </rPh>
    <rPh sb="13" eb="16">
      <t>ソウトウガク</t>
    </rPh>
    <rPh sb="17" eb="18">
      <t>フク</t>
    </rPh>
    <rPh sb="20" eb="21">
      <t>ガク</t>
    </rPh>
    <rPh sb="22" eb="24">
      <t>キサイ</t>
    </rPh>
    <rPh sb="26" eb="29">
      <t>サイシュウテキ</t>
    </rPh>
    <rPh sb="30" eb="34">
      <t>ヨテイソウカ</t>
    </rPh>
    <phoneticPr fontId="22"/>
  </si>
  <si>
    <t>１００／１１０で乗じ（税抜相当額）金額での記載をお願いします。</t>
    <rPh sb="8" eb="9">
      <t>ジョウ</t>
    </rPh>
    <rPh sb="13" eb="16">
      <t>ソウトウガク</t>
    </rPh>
    <phoneticPr fontId="2"/>
  </si>
  <si>
    <t>併せて、エクセルでのデータ送付を希望する場合は上記メールにより依頼してください。</t>
    <rPh sb="0" eb="1">
      <t>アワ</t>
    </rPh>
    <rPh sb="13" eb="15">
      <t>ソウフ</t>
    </rPh>
    <rPh sb="16" eb="18">
      <t>キボウ</t>
    </rPh>
    <rPh sb="20" eb="22">
      <t>バアイ</t>
    </rPh>
    <rPh sb="23" eb="25">
      <t>ジョウキ</t>
    </rPh>
    <rPh sb="31" eb="33">
      <t>イライ</t>
    </rPh>
    <phoneticPr fontId="2"/>
  </si>
  <si>
    <t>　また、本調査をメールにより回答を送付した際はお手数ですが、</t>
    <rPh sb="4" eb="7">
      <t>ホンチョウサ</t>
    </rPh>
    <rPh sb="14" eb="16">
      <t>カイトウ</t>
    </rPh>
    <rPh sb="17" eb="19">
      <t>ソウフ</t>
    </rPh>
    <rPh sb="21" eb="22">
      <t>サイ</t>
    </rPh>
    <rPh sb="24" eb="26">
      <t>テスウ</t>
    </rPh>
    <phoneticPr fontId="22"/>
  </si>
  <si>
    <r>
      <rPr>
        <b/>
        <u/>
        <sz val="12"/>
        <rFont val="ＭＳ Ｐゴシック"/>
        <family val="3"/>
        <charset val="128"/>
      </rPr>
      <t>下記電話番号へ、メールで送付した旨のご連絡</t>
    </r>
    <r>
      <rPr>
        <sz val="12"/>
        <rFont val="ＭＳ Ｐゴシック"/>
        <family val="3"/>
        <charset val="128"/>
      </rPr>
      <t>をお願いいたします。</t>
    </r>
    <rPh sb="0" eb="2">
      <t>カキ</t>
    </rPh>
    <rPh sb="4" eb="6">
      <t>バンゴウ</t>
    </rPh>
    <phoneticPr fontId="22"/>
  </si>
  <si>
    <t>その他：</t>
    <rPh sb="2" eb="3">
      <t>タ</t>
    </rPh>
    <phoneticPr fontId="22"/>
  </si>
  <si>
    <t>本依頼及び入札（見積）についてご不明な点等ありましたら、下記までご連絡ください。</t>
    <rPh sb="0" eb="3">
      <t>ホンイライ</t>
    </rPh>
    <rPh sb="3" eb="4">
      <t>オヨ</t>
    </rPh>
    <rPh sb="5" eb="7">
      <t>ニュウサツ</t>
    </rPh>
    <rPh sb="8" eb="10">
      <t>ミツモリ</t>
    </rPh>
    <rPh sb="16" eb="18">
      <t>フメイ</t>
    </rPh>
    <rPh sb="19" eb="21">
      <t>テントウ</t>
    </rPh>
    <rPh sb="28" eb="30">
      <t>カキ</t>
    </rPh>
    <rPh sb="33" eb="35">
      <t>レンラク</t>
    </rPh>
    <phoneticPr fontId="22"/>
  </si>
  <si>
    <t>　　　〒８２０－００６４</t>
  </si>
  <si>
    <t>　　　福岡県飯塚市津島２８２</t>
  </si>
  <si>
    <t>　　　第３６６会計隊飯塚派遣隊 担当：</t>
  </si>
  <si>
    <t xml:space="preserve"> 　　　　 ＴＥＬ：０９４８－２２－７６５１(内線３８０）</t>
    <rPh sb="23" eb="25">
      <t>ナイセン</t>
    </rPh>
    <phoneticPr fontId="2"/>
  </si>
  <si>
    <t>市場価格調査書　（　グループ　１　：令和８年度飯塚駐屯地で使用する電気　）</t>
    <rPh sb="0" eb="2">
      <t>シジョウ</t>
    </rPh>
    <rPh sb="2" eb="4">
      <t>カカク</t>
    </rPh>
    <rPh sb="4" eb="6">
      <t>チョウサ</t>
    </rPh>
    <rPh sb="6" eb="7">
      <t>ショ</t>
    </rPh>
    <rPh sb="18" eb="20">
      <t>レイワ</t>
    </rPh>
    <rPh sb="21" eb="22">
      <t>ネン</t>
    </rPh>
    <rPh sb="29" eb="31">
      <t>シヨウ</t>
    </rPh>
    <rPh sb="33" eb="35">
      <t>デンキ</t>
    </rPh>
    <phoneticPr fontId="2"/>
  </si>
  <si>
    <t>市場価格調査書　（　グループ　２　：令和８年度飯塚駐屯地で使用する電気　）</t>
    <rPh sb="0" eb="2">
      <t>シジョウ</t>
    </rPh>
    <rPh sb="2" eb="4">
      <t>カカク</t>
    </rPh>
    <rPh sb="4" eb="6">
      <t>チョウサ</t>
    </rPh>
    <rPh sb="6" eb="7">
      <t>ショ</t>
    </rPh>
    <rPh sb="18" eb="20">
      <t>レイワ</t>
    </rPh>
    <rPh sb="21" eb="22">
      <t>ネン</t>
    </rPh>
    <rPh sb="29" eb="31">
      <t>シヨウ</t>
    </rPh>
    <rPh sb="33" eb="35">
      <t>デンキ</t>
    </rPh>
    <phoneticPr fontId="2"/>
  </si>
  <si>
    <t xml:space="preserve"> </t>
  </si>
  <si>
    <t>市場価格調査書　（　グループ　３　：令和８年度飯塚駐屯地で使用する電気　）</t>
    <rPh sb="0" eb="2">
      <t>シジョウ</t>
    </rPh>
    <rPh sb="2" eb="4">
      <t>カカク</t>
    </rPh>
    <rPh sb="4" eb="6">
      <t>チョウサ</t>
    </rPh>
    <rPh sb="6" eb="7">
      <t>ショ</t>
    </rPh>
    <rPh sb="18" eb="20">
      <t>レイワ</t>
    </rPh>
    <rPh sb="21" eb="22">
      <t>ネン</t>
    </rPh>
    <rPh sb="29" eb="31">
      <t>シヨウ</t>
    </rPh>
    <rPh sb="33" eb="35">
      <t>デンキ</t>
    </rPh>
    <phoneticPr fontId="2"/>
  </si>
  <si>
    <t>市場価格調査書　（　グループ　４　：令和８年度飯塚駐屯地で使用する電気　）</t>
    <rPh sb="0" eb="2">
      <t>シジョウ</t>
    </rPh>
    <rPh sb="2" eb="4">
      <t>カカク</t>
    </rPh>
    <rPh sb="4" eb="6">
      <t>チョウサ</t>
    </rPh>
    <rPh sb="6" eb="7">
      <t>ショ</t>
    </rPh>
    <rPh sb="18" eb="20">
      <t>レイワ</t>
    </rPh>
    <rPh sb="21" eb="22">
      <t>ネン</t>
    </rPh>
    <rPh sb="29" eb="31">
      <t>シヨウ</t>
    </rPh>
    <rPh sb="33" eb="35">
      <t>デンキ</t>
    </rPh>
    <phoneticPr fontId="2"/>
  </si>
  <si>
    <t>市場価格調査書　（　グループ　１　：令和８年度飯塚駐屯地（訓練場地区）で使用する電気　）</t>
    <rPh sb="0" eb="4">
      <t>シジョウカカク</t>
    </rPh>
    <rPh sb="4" eb="6">
      <t>チョウサ</t>
    </rPh>
    <rPh sb="6" eb="7">
      <t>ショ</t>
    </rPh>
    <rPh sb="18" eb="20">
      <t>レイワ</t>
    </rPh>
    <rPh sb="21" eb="22">
      <t>ネン</t>
    </rPh>
    <rPh sb="29" eb="34">
      <t>クンレンジョウチク</t>
    </rPh>
    <rPh sb="36" eb="38">
      <t>シヨウ</t>
    </rPh>
    <rPh sb="40" eb="42">
      <t>デンキ</t>
    </rPh>
    <phoneticPr fontId="2"/>
  </si>
  <si>
    <t>市場価格調査書　（　グループ　２　：令和８年度飯塚駐屯地（訓練場地区）で使用する電気　）</t>
    <rPh sb="0" eb="2">
      <t>シジョウ</t>
    </rPh>
    <rPh sb="2" eb="4">
      <t>カカク</t>
    </rPh>
    <rPh sb="4" eb="6">
      <t>チョウサ</t>
    </rPh>
    <rPh sb="6" eb="7">
      <t>ショ</t>
    </rPh>
    <rPh sb="18" eb="20">
      <t>レイワ</t>
    </rPh>
    <rPh sb="21" eb="22">
      <t>ネン</t>
    </rPh>
    <rPh sb="36" eb="38">
      <t>シヨウ</t>
    </rPh>
    <rPh sb="40" eb="42">
      <t>デンキ</t>
    </rPh>
    <phoneticPr fontId="2"/>
  </si>
  <si>
    <t>市場価格調査書　（　グループ　３　：令和８年度飯塚駐屯地（訓練場地区）で使用する電気　）</t>
    <rPh sb="0" eb="2">
      <t>シジョウ</t>
    </rPh>
    <rPh sb="2" eb="4">
      <t>カカク</t>
    </rPh>
    <rPh sb="4" eb="6">
      <t>チョウサ</t>
    </rPh>
    <rPh sb="6" eb="7">
      <t>ショ</t>
    </rPh>
    <rPh sb="18" eb="20">
      <t>レイワ</t>
    </rPh>
    <rPh sb="21" eb="22">
      <t>ネン</t>
    </rPh>
    <rPh sb="36" eb="38">
      <t>シヨウ</t>
    </rPh>
    <rPh sb="40" eb="42">
      <t>デンキ</t>
    </rPh>
    <phoneticPr fontId="2"/>
  </si>
  <si>
    <t>市場価格調査書　（　グループ　４　：令和８年度飯塚駐屯地（訓練場地区）で使用する電気　）</t>
    <rPh sb="0" eb="2">
      <t>シジョウ</t>
    </rPh>
    <rPh sb="2" eb="4">
      <t>カカク</t>
    </rPh>
    <rPh sb="4" eb="6">
      <t>チョウサ</t>
    </rPh>
    <rPh sb="6" eb="7">
      <t>ショ</t>
    </rPh>
    <rPh sb="18" eb="20">
      <t>レイワ</t>
    </rPh>
    <rPh sb="21" eb="22">
      <t>ネン</t>
    </rPh>
    <rPh sb="36" eb="38">
      <t>シヨウ</t>
    </rPh>
    <rPh sb="40" eb="42">
      <t>デンキ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</si>
</sst>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_);[Red]\(#,##0.00\)"/>
    <numFmt numFmtId="177" formatCode="#,##0_);[Red]\(#,##0\)"/>
    <numFmt numFmtId="178" formatCode="#,###"/>
  </numFmts>
  <fonts count="39">
    <font>
      <sz val="11"/>
      <color theme="1"/>
      <name val="游ゴシック"/>
      <family val="2"/>
      <charset val="128"/>
      <scheme val="minor"/>
    </font>
    <font>
      <sz val="6.8"/>
      <name val="ＭＳ Ｐ明朝"/>
      <family val="1"/>
      <charset val="128"/>
    </font>
    <font>
      <sz val="6"/>
      <name val="游ゴシック"/>
      <family val="2"/>
      <charset val="128"/>
      <scheme val="minor"/>
    </font>
    <font>
      <sz val="12"/>
      <name val="ＭＳ Ｐ明朝"/>
      <family val="1"/>
      <charset val="128"/>
    </font>
    <font>
      <sz val="16"/>
      <color indexed="8"/>
      <name val="ＪＳＰ明朝"/>
      <family val="1"/>
      <charset val="128"/>
    </font>
    <font>
      <sz val="4.5"/>
      <color indexed="8"/>
      <name val="ＪＳＰ明朝"/>
      <family val="1"/>
      <charset val="128"/>
    </font>
    <font>
      <sz val="6.8"/>
      <color indexed="8"/>
      <name val="ＪＳＰ明朝"/>
      <family val="1"/>
      <charset val="128"/>
    </font>
    <font>
      <sz val="10.45"/>
      <color indexed="8"/>
      <name val="ＪＳＰ明朝"/>
      <family val="1"/>
      <charset val="128"/>
    </font>
    <font>
      <sz val="11"/>
      <name val="ＭＳ Ｐゴシック"/>
      <family val="3"/>
      <charset val="128"/>
    </font>
    <font>
      <sz val="10"/>
      <color indexed="8"/>
      <name val="ＪＳＰ明朝"/>
      <family val="1"/>
      <charset val="128"/>
    </font>
    <font>
      <sz val="9"/>
      <color indexed="8"/>
      <name val="ＪＳＰ明朝"/>
      <family val="1"/>
      <charset val="128"/>
    </font>
    <font>
      <sz val="12"/>
      <color indexed="8"/>
      <name val="ＪＳＰ明朝"/>
      <family val="1"/>
      <charset val="128"/>
    </font>
    <font>
      <sz val="11"/>
      <name val="ＭＳ Ｐ明朝"/>
      <family val="1"/>
      <charset val="128"/>
    </font>
    <font>
      <sz val="7"/>
      <name val="ＭＳ Ｐ明朝"/>
      <family val="1"/>
      <charset val="128"/>
    </font>
    <font>
      <sz val="16"/>
      <name val="ＭＳ Ｐ明朝"/>
      <family val="1"/>
      <charset val="128"/>
    </font>
    <font>
      <sz val="6"/>
      <name val="ＭＳ Ｐ明朝"/>
      <family val="1"/>
      <charset val="128"/>
    </font>
    <font>
      <sz val="8"/>
      <name val="ＭＳ Ｐ明朝"/>
      <family val="1"/>
      <charset val="128"/>
    </font>
    <font>
      <sz val="6"/>
      <color theme="1"/>
      <name val="游ゴシック"/>
      <family val="2"/>
      <charset val="128"/>
      <scheme val="minor"/>
    </font>
    <font>
      <sz val="10"/>
      <name val="ＭＳ Ｐ明朝"/>
      <family val="1"/>
      <charset val="128"/>
    </font>
    <font>
      <sz val="11"/>
      <color indexed="8"/>
      <name val="ＪＳＰ明朝"/>
      <family val="1"/>
      <charset val="128"/>
    </font>
    <font>
      <sz val="8"/>
      <color theme="1"/>
      <name val="游ゴシック"/>
      <family val="2"/>
      <charset val="128"/>
      <scheme val="minor"/>
    </font>
    <font>
      <sz val="8"/>
      <color theme="1"/>
      <name val="游ゴシック"/>
      <family val="3"/>
      <charset val="128"/>
      <scheme val="minor"/>
    </font>
    <font>
      <sz val="6"/>
      <name val="ＭＳ Ｐゴシック"/>
      <family val="3"/>
      <charset val="128"/>
    </font>
    <font>
      <sz val="10"/>
      <color indexed="10"/>
      <name val="ＭＳ Ｐ明朝"/>
      <family val="1"/>
      <charset val="128"/>
    </font>
    <font>
      <sz val="12"/>
      <color theme="1"/>
      <name val="ＭＳ 明朝"/>
      <family val="1"/>
      <charset val="128"/>
    </font>
    <font>
      <sz val="11"/>
      <color theme="1"/>
      <name val="ＭＳ 明朝"/>
      <family val="1"/>
      <charset val="128"/>
    </font>
    <font>
      <u/>
      <sz val="12"/>
      <color theme="1"/>
      <name val="ＭＳ 明朝"/>
      <family val="1"/>
      <charset val="128"/>
    </font>
    <font>
      <sz val="16"/>
      <color theme="1"/>
      <name val="ＭＳ 明朝"/>
      <family val="1"/>
      <charset val="128"/>
    </font>
    <font>
      <sz val="8"/>
      <color rgb="FF000000"/>
      <name val="ＪＳＰ明朝"/>
      <family val="1"/>
      <charset val="128"/>
    </font>
    <font>
      <sz val="10"/>
      <color rgb="FF000000"/>
      <name val="游ゴシック"/>
      <family val="1"/>
      <charset val="128"/>
    </font>
    <font>
      <sz val="10"/>
      <color rgb="FF000000"/>
      <name val="游ゴシック"/>
      <family val="3"/>
      <charset val="128"/>
    </font>
    <font>
      <sz val="10"/>
      <color rgb="FF000000"/>
      <name val="MS UI Gothic"/>
      <family val="1"/>
      <charset val="128"/>
    </font>
    <font>
      <sz val="10"/>
      <color rgb="FF000000"/>
      <name val="MS UI Gothic"/>
      <family val="3"/>
      <charset val="128"/>
    </font>
    <font>
      <sz val="12"/>
      <name val="ＭＳ Ｐゴシック"/>
      <family val="3"/>
      <charset val="128"/>
    </font>
    <font>
      <sz val="18"/>
      <name val="ＭＳ Ｐゴシック"/>
      <family val="3"/>
      <charset val="128"/>
    </font>
    <font>
      <u/>
      <sz val="11"/>
      <color theme="10"/>
      <name val="ＭＳ Ｐゴシック"/>
      <family val="3"/>
      <charset val="128"/>
    </font>
    <font>
      <sz val="16"/>
      <name val="ＭＳ Ｐゴシック"/>
      <family val="3"/>
      <charset val="128"/>
    </font>
    <font>
      <u/>
      <sz val="12"/>
      <name val="ＭＳ Ｐゴシック"/>
      <family val="3"/>
      <charset val="128"/>
    </font>
    <font>
      <b/>
      <u/>
      <sz val="12"/>
      <name val="ＭＳ Ｐゴシック"/>
      <family val="3"/>
      <charset val="128"/>
    </font>
  </fonts>
  <fills count="3">
    <fill>
      <patternFill patternType="none"/>
    </fill>
    <fill>
      <patternFill patternType="gray125"/>
    </fill>
    <fill>
      <patternFill patternType="solid">
        <fgColor rgb="FFFFFF00"/>
        <bgColor indexed="64"/>
      </patternFill>
    </fill>
  </fills>
  <borders count="4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diagonalDown="1">
      <left style="medium">
        <color indexed="64"/>
      </left>
      <right style="thin">
        <color indexed="64"/>
      </right>
      <top style="medium">
        <color indexed="64"/>
      </top>
      <bottom style="thin">
        <color indexed="64"/>
      </bottom>
      <diagonal style="hair">
        <color indexed="8"/>
      </diagonal>
    </border>
    <border diagonalDown="1">
      <left style="thin">
        <color indexed="64"/>
      </left>
      <right style="thin">
        <color indexed="64"/>
      </right>
      <top style="medium">
        <color indexed="64"/>
      </top>
      <bottom style="thin">
        <color indexed="64"/>
      </bottom>
      <diagonal style="hair">
        <color indexed="8"/>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diagonalUp="1">
      <left style="thin">
        <color indexed="64"/>
      </left>
      <right style="medium">
        <color indexed="64"/>
      </right>
      <top style="thin">
        <color indexed="64"/>
      </top>
      <bottom style="thin">
        <color indexed="64"/>
      </bottom>
      <diagonal style="hair">
        <color indexed="8"/>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diagonalUp="1">
      <left style="thin">
        <color indexed="64"/>
      </left>
      <right style="medium">
        <color indexed="64"/>
      </right>
      <top style="thin">
        <color indexed="64"/>
      </top>
      <bottom style="medium">
        <color indexed="64"/>
      </bottom>
      <diagonal style="thin">
        <color indexed="64"/>
      </diagonal>
    </border>
    <border>
      <left style="thin">
        <color indexed="64"/>
      </left>
      <right/>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thin">
        <color indexed="64"/>
      </right>
      <top/>
      <bottom/>
      <diagonal/>
    </border>
    <border diagonalUp="1">
      <left style="thin">
        <color indexed="64"/>
      </left>
      <right/>
      <top/>
      <bottom/>
      <diagonal style="thin">
        <color indexed="64"/>
      </diagonal>
    </border>
    <border diagonalUp="1">
      <left/>
      <right style="thin">
        <color indexed="64"/>
      </right>
      <top/>
      <bottom/>
      <diagonal style="thin">
        <color indexed="64"/>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right/>
      <top/>
      <bottom style="medium">
        <color indexed="64"/>
      </bottom>
      <diagonal/>
    </border>
  </borders>
  <cellStyleXfs count="6">
    <xf numFmtId="0" fontId="0" fillId="0" borderId="0">
      <alignment vertical="center"/>
    </xf>
    <xf numFmtId="0" fontId="1" fillId="0" borderId="0"/>
    <xf numFmtId="0" fontId="12" fillId="0" borderId="0">
      <alignment vertical="center"/>
    </xf>
    <xf numFmtId="38" fontId="8" fillId="0" borderId="0" applyFont="0" applyFill="0" applyBorder="0" applyAlignment="0" applyProtection="0"/>
    <xf numFmtId="0" fontId="8" fillId="0" borderId="0"/>
    <xf numFmtId="0" fontId="35" fillId="0" borderId="0" applyNumberFormat="0" applyFill="0" applyBorder="0" applyAlignment="0" applyProtection="0"/>
  </cellStyleXfs>
  <cellXfs count="205">
    <xf numFmtId="0" fontId="0" fillId="0" borderId="0" xfId="0">
      <alignment vertical="center"/>
    </xf>
    <xf numFmtId="0" fontId="1" fillId="0" borderId="0" xfId="1" applyFont="1"/>
    <xf numFmtId="0" fontId="3" fillId="0" borderId="0" xfId="1" applyFont="1" applyAlignment="1">
      <alignment horizontal="right"/>
    </xf>
    <xf numFmtId="0" fontId="3" fillId="0" borderId="0" xfId="1" applyFont="1" applyAlignment="1"/>
    <xf numFmtId="177" fontId="11" fillId="0" borderId="8" xfId="1" applyNumberFormat="1" applyFont="1" applyBorder="1" applyAlignment="1" applyProtection="1"/>
    <xf numFmtId="3" fontId="9" fillId="0" borderId="2" xfId="1" applyNumberFormat="1" applyFont="1" applyFill="1" applyBorder="1" applyAlignment="1" applyProtection="1">
      <alignment vertical="center"/>
    </xf>
    <xf numFmtId="0" fontId="9" fillId="0" borderId="13" xfId="1" applyFont="1" applyBorder="1" applyAlignment="1">
      <alignment horizontal="center" vertical="center" wrapText="1"/>
    </xf>
    <xf numFmtId="0" fontId="7" fillId="0" borderId="18" xfId="1" applyFont="1" applyBorder="1" applyAlignment="1">
      <alignment horizontal="center" vertical="center"/>
    </xf>
    <xf numFmtId="0" fontId="9" fillId="0" borderId="19" xfId="1" applyFont="1" applyBorder="1" applyAlignment="1">
      <alignment horizontal="center" vertical="center"/>
    </xf>
    <xf numFmtId="177" fontId="11" fillId="0" borderId="26" xfId="1" applyNumberFormat="1" applyFont="1" applyBorder="1" applyAlignment="1" applyProtection="1"/>
    <xf numFmtId="177" fontId="11" fillId="0" borderId="27" xfId="1" applyNumberFormat="1" applyFont="1" applyBorder="1" applyAlignment="1" applyProtection="1"/>
    <xf numFmtId="3" fontId="9" fillId="0" borderId="21" xfId="1" applyNumberFormat="1" applyFont="1" applyFill="1" applyBorder="1" applyAlignment="1" applyProtection="1">
      <alignment horizontal="right" vertical="center"/>
    </xf>
    <xf numFmtId="3" fontId="9" fillId="0" borderId="22" xfId="1" applyNumberFormat="1" applyFont="1" applyFill="1" applyBorder="1" applyAlignment="1" applyProtection="1">
      <alignment vertical="center"/>
    </xf>
    <xf numFmtId="176" fontId="9" fillId="0" borderId="2" xfId="1" applyNumberFormat="1" applyFont="1" applyFill="1" applyBorder="1" applyAlignment="1" applyProtection="1">
      <alignment horizontal="right"/>
    </xf>
    <xf numFmtId="176" fontId="9" fillId="0" borderId="21" xfId="1" applyNumberFormat="1" applyFont="1" applyFill="1" applyBorder="1" applyAlignment="1" applyProtection="1">
      <alignment horizontal="right"/>
    </xf>
    <xf numFmtId="9" fontId="9" fillId="0" borderId="2" xfId="1" applyNumberFormat="1" applyFont="1" applyFill="1" applyBorder="1" applyAlignment="1" applyProtection="1">
      <alignment horizontal="right"/>
    </xf>
    <xf numFmtId="176" fontId="9" fillId="0" borderId="2" xfId="1" applyNumberFormat="1" applyFont="1" applyFill="1" applyBorder="1" applyProtection="1"/>
    <xf numFmtId="176" fontId="9" fillId="0" borderId="28" xfId="1" applyNumberFormat="1" applyFont="1" applyFill="1" applyBorder="1" applyAlignment="1" applyProtection="1">
      <alignment horizontal="right"/>
    </xf>
    <xf numFmtId="178" fontId="13" fillId="0" borderId="0" xfId="2" applyNumberFormat="1" applyFont="1">
      <alignment vertical="center"/>
    </xf>
    <xf numFmtId="178" fontId="12" fillId="0" borderId="0" xfId="2" applyNumberFormat="1" applyFont="1" applyAlignment="1">
      <alignment horizontal="right" vertical="center"/>
    </xf>
    <xf numFmtId="178" fontId="13" fillId="0" borderId="2" xfId="2" applyNumberFormat="1" applyFont="1" applyBorder="1" applyAlignment="1">
      <alignment horizontal="center" vertical="center"/>
    </xf>
    <xf numFmtId="178" fontId="13" fillId="0" borderId="0" xfId="2" applyNumberFormat="1" applyFont="1" applyBorder="1" applyAlignment="1">
      <alignment horizontal="center" vertical="center"/>
    </xf>
    <xf numFmtId="178" fontId="18" fillId="0" borderId="0" xfId="2" applyNumberFormat="1" applyFont="1" applyAlignment="1">
      <alignment horizontal="right" vertical="center"/>
    </xf>
    <xf numFmtId="178" fontId="18" fillId="0" borderId="1" xfId="2" applyNumberFormat="1" applyFont="1" applyBorder="1" applyAlignment="1">
      <alignment vertical="center"/>
    </xf>
    <xf numFmtId="178" fontId="16" fillId="0" borderId="0" xfId="2" applyNumberFormat="1" applyFont="1">
      <alignment vertical="center"/>
    </xf>
    <xf numFmtId="178" fontId="13" fillId="0" borderId="11" xfId="2" applyNumberFormat="1" applyFont="1" applyFill="1" applyBorder="1" applyAlignment="1">
      <alignment horizontal="left" vertical="center" wrapText="1" shrinkToFit="1"/>
    </xf>
    <xf numFmtId="178" fontId="13" fillId="0" borderId="2" xfId="2" applyNumberFormat="1" applyFont="1" applyBorder="1" applyAlignment="1">
      <alignment horizontal="center" vertical="center" shrinkToFit="1"/>
    </xf>
    <xf numFmtId="178" fontId="13" fillId="0" borderId="6" xfId="3" applyNumberFormat="1" applyFont="1" applyFill="1" applyBorder="1" applyAlignment="1">
      <alignment horizontal="right" vertical="center"/>
    </xf>
    <xf numFmtId="178" fontId="13" fillId="0" borderId="7" xfId="2" applyNumberFormat="1" applyFont="1" applyFill="1" applyBorder="1" applyAlignment="1">
      <alignment horizontal="left" vertical="center"/>
    </xf>
    <xf numFmtId="178" fontId="13" fillId="0" borderId="7" xfId="2" applyNumberFormat="1" applyFont="1" applyFill="1" applyBorder="1" applyAlignment="1">
      <alignment horizontal="right" vertical="center"/>
    </xf>
    <xf numFmtId="178" fontId="13" fillId="0" borderId="2" xfId="2" applyNumberFormat="1" applyFont="1" applyFill="1" applyBorder="1" applyAlignment="1">
      <alignment vertical="center"/>
    </xf>
    <xf numFmtId="178" fontId="13" fillId="0" borderId="30" xfId="2" applyNumberFormat="1" applyFont="1" applyFill="1" applyBorder="1" applyAlignment="1">
      <alignment vertical="center"/>
    </xf>
    <xf numFmtId="178" fontId="17" fillId="0" borderId="5" xfId="0" applyNumberFormat="1" applyFont="1" applyBorder="1" applyAlignment="1">
      <alignment horizontal="center" vertical="center"/>
    </xf>
    <xf numFmtId="178" fontId="13" fillId="0" borderId="3" xfId="2" applyNumberFormat="1" applyFont="1" applyBorder="1" applyAlignment="1">
      <alignment horizontal="center" vertical="center"/>
    </xf>
    <xf numFmtId="178" fontId="18" fillId="0" borderId="0" xfId="2" applyNumberFormat="1" applyFont="1" applyAlignment="1">
      <alignment horizontal="center" vertical="center"/>
    </xf>
    <xf numFmtId="0" fontId="0" fillId="0" borderId="0" xfId="0" applyAlignment="1">
      <alignment horizontal="center" vertical="center"/>
    </xf>
    <xf numFmtId="0" fontId="0" fillId="0" borderId="2" xfId="0" applyBorder="1">
      <alignment vertical="center"/>
    </xf>
    <xf numFmtId="178" fontId="13" fillId="0" borderId="11" xfId="2" applyNumberFormat="1" applyFont="1" applyBorder="1" applyAlignment="1">
      <alignment horizontal="center" vertical="center" shrinkToFit="1"/>
    </xf>
    <xf numFmtId="178" fontId="13" fillId="0" borderId="12" xfId="3" applyNumberFormat="1" applyFont="1" applyFill="1" applyBorder="1" applyAlignment="1">
      <alignment horizontal="right" vertical="center"/>
    </xf>
    <xf numFmtId="178" fontId="13" fillId="0" borderId="6" xfId="3" quotePrefix="1" applyNumberFormat="1" applyFont="1" applyFill="1" applyBorder="1" applyAlignment="1">
      <alignment horizontal="right" vertical="center"/>
    </xf>
    <xf numFmtId="178" fontId="16" fillId="0" borderId="0" xfId="2" quotePrefix="1" applyNumberFormat="1" applyFont="1">
      <alignment vertical="center"/>
    </xf>
    <xf numFmtId="178" fontId="17" fillId="0" borderId="4" xfId="0" applyNumberFormat="1" applyFont="1" applyBorder="1" applyAlignment="1">
      <alignment horizontal="center" vertical="center"/>
    </xf>
    <xf numFmtId="178" fontId="13" fillId="0" borderId="6" xfId="3" applyNumberFormat="1" applyFont="1" applyFill="1" applyBorder="1" applyAlignment="1">
      <alignment horizontal="right" vertical="center"/>
    </xf>
    <xf numFmtId="0" fontId="12" fillId="0" borderId="0" xfId="1" applyFont="1" applyAlignment="1">
      <alignment wrapText="1"/>
    </xf>
    <xf numFmtId="0" fontId="18" fillId="0" borderId="42" xfId="0" applyFont="1" applyFill="1" applyBorder="1" applyAlignment="1">
      <alignment horizontal="center" shrinkToFit="1"/>
    </xf>
    <xf numFmtId="0" fontId="18" fillId="0" borderId="43" xfId="0" applyFont="1" applyFill="1" applyBorder="1" applyAlignment="1">
      <alignment horizontal="center"/>
    </xf>
    <xf numFmtId="0" fontId="18" fillId="0" borderId="31" xfId="0" applyFont="1" applyFill="1" applyBorder="1" applyAlignment="1">
      <alignment horizontal="center"/>
    </xf>
    <xf numFmtId="38" fontId="23" fillId="0" borderId="9" xfId="3" applyFont="1" applyFill="1" applyBorder="1"/>
    <xf numFmtId="38" fontId="18" fillId="0" borderId="31" xfId="3" applyFont="1" applyFill="1" applyBorder="1"/>
    <xf numFmtId="38" fontId="23" fillId="0" borderId="44" xfId="3" applyFont="1" applyFill="1" applyBorder="1"/>
    <xf numFmtId="38" fontId="18" fillId="0" borderId="45" xfId="3" applyFont="1" applyFill="1" applyBorder="1"/>
    <xf numFmtId="38" fontId="18" fillId="0" borderId="29" xfId="3" applyFont="1" applyFill="1" applyBorder="1"/>
    <xf numFmtId="0" fontId="18" fillId="0" borderId="3" xfId="0" applyFont="1" applyFill="1" applyBorder="1" applyAlignment="1">
      <alignment horizontal="center"/>
    </xf>
    <xf numFmtId="0" fontId="18" fillId="0" borderId="4" xfId="0" applyFont="1" applyFill="1" applyBorder="1" applyAlignment="1">
      <alignment horizontal="center"/>
    </xf>
    <xf numFmtId="0" fontId="18" fillId="0" borderId="5" xfId="0" applyFont="1" applyFill="1" applyBorder="1" applyAlignment="1">
      <alignment horizontal="center"/>
    </xf>
    <xf numFmtId="0" fontId="18" fillId="0" borderId="46" xfId="0" applyFont="1" applyFill="1" applyBorder="1" applyAlignment="1">
      <alignment horizontal="center" shrinkToFit="1"/>
    </xf>
    <xf numFmtId="0" fontId="18" fillId="0" borderId="47" xfId="0" applyFont="1" applyFill="1" applyBorder="1" applyAlignment="1">
      <alignment horizontal="center"/>
    </xf>
    <xf numFmtId="0" fontId="4" fillId="0" borderId="0" xfId="1" applyFont="1" applyBorder="1" applyAlignment="1" applyProtection="1">
      <alignment vertical="center"/>
      <protection locked="0"/>
    </xf>
    <xf numFmtId="178" fontId="12" fillId="0" borderId="0" xfId="2" quotePrefix="1" applyNumberFormat="1" applyFont="1">
      <alignment vertical="center"/>
    </xf>
    <xf numFmtId="0" fontId="25" fillId="0" borderId="0" xfId="0" applyFont="1">
      <alignment vertical="center"/>
    </xf>
    <xf numFmtId="0" fontId="24" fillId="0" borderId="0" xfId="0" applyFont="1">
      <alignment vertical="center"/>
    </xf>
    <xf numFmtId="0" fontId="24" fillId="0" borderId="0" xfId="0" applyFont="1" applyAlignment="1">
      <alignment horizontal="right" vertical="center"/>
    </xf>
    <xf numFmtId="0" fontId="24" fillId="0" borderId="0" xfId="0" applyFont="1" applyAlignment="1">
      <alignment horizontal="right" vertical="center" indent="1"/>
    </xf>
    <xf numFmtId="0" fontId="25" fillId="0" borderId="0" xfId="0" applyFont="1" applyAlignment="1">
      <alignment horizontal="right" vertical="center" indent="1"/>
    </xf>
    <xf numFmtId="0" fontId="25" fillId="0" borderId="1" xfId="0" applyFont="1" applyBorder="1">
      <alignment vertical="center"/>
    </xf>
    <xf numFmtId="0" fontId="24" fillId="0" borderId="0" xfId="0" applyFont="1" applyAlignment="1">
      <alignment vertical="center" wrapText="1"/>
    </xf>
    <xf numFmtId="0" fontId="24" fillId="0" borderId="0" xfId="0" applyFont="1" applyAlignment="1">
      <alignment horizontal="left" vertical="center" indent="1"/>
    </xf>
    <xf numFmtId="0" fontId="24" fillId="0" borderId="1" xfId="0" applyFont="1" applyBorder="1" applyAlignment="1">
      <alignment horizontal="center" vertical="center"/>
    </xf>
    <xf numFmtId="0" fontId="26" fillId="0" borderId="0" xfId="0" applyFont="1">
      <alignment vertical="center"/>
    </xf>
    <xf numFmtId="0" fontId="3" fillId="0" borderId="0" xfId="1" applyFont="1" applyAlignment="1">
      <alignment wrapText="1"/>
    </xf>
    <xf numFmtId="178" fontId="18" fillId="0" borderId="0" xfId="2" quotePrefix="1" applyNumberFormat="1" applyFont="1">
      <alignment vertical="center"/>
    </xf>
    <xf numFmtId="3" fontId="9" fillId="2" borderId="2" xfId="1" applyNumberFormat="1" applyFont="1" applyFill="1" applyBorder="1" applyAlignment="1" applyProtection="1">
      <alignment vertical="center"/>
    </xf>
    <xf numFmtId="0" fontId="24" fillId="0" borderId="0" xfId="0" applyFont="1" applyAlignment="1">
      <alignment horizontal="right" vertical="center"/>
    </xf>
    <xf numFmtId="0" fontId="27" fillId="0" borderId="0" xfId="0" applyFont="1" applyAlignment="1">
      <alignment horizontal="center" vertical="center"/>
    </xf>
    <xf numFmtId="0" fontId="24" fillId="0" borderId="0" xfId="0" applyFont="1" applyAlignment="1">
      <alignment horizontal="right" vertical="center" indent="1"/>
    </xf>
    <xf numFmtId="0" fontId="25" fillId="0" borderId="1" xfId="0" applyFont="1" applyBorder="1" applyAlignment="1">
      <alignment horizontal="left" vertical="center"/>
    </xf>
    <xf numFmtId="0" fontId="24" fillId="0" borderId="0" xfId="0" applyFont="1">
      <alignment vertical="center"/>
    </xf>
    <xf numFmtId="58" fontId="24" fillId="0" borderId="0" xfId="0" applyNumberFormat="1" applyFont="1" applyAlignment="1">
      <alignment horizontal="left" vertical="center" indent="2"/>
    </xf>
    <xf numFmtId="0" fontId="24" fillId="0" borderId="0" xfId="0" applyFont="1" applyAlignment="1">
      <alignment horizontal="left" vertical="center" indent="2"/>
    </xf>
    <xf numFmtId="0" fontId="24" fillId="0" borderId="0" xfId="0" applyFont="1" applyAlignment="1">
      <alignment horizontal="left" vertical="center" wrapText="1" indent="1"/>
    </xf>
    <xf numFmtId="0" fontId="24" fillId="0" borderId="0" xfId="0" applyFont="1" applyAlignment="1">
      <alignment vertical="center" wrapText="1"/>
    </xf>
    <xf numFmtId="0" fontId="4" fillId="0" borderId="48" xfId="1" applyFont="1" applyBorder="1" applyAlignment="1" applyProtection="1">
      <alignment horizontal="right" vertical="center"/>
      <protection locked="0"/>
    </xf>
    <xf numFmtId="178" fontId="16" fillId="0" borderId="1" xfId="2" applyNumberFormat="1" applyFont="1" applyBorder="1" applyAlignment="1">
      <alignment horizontal="right" vertical="center"/>
    </xf>
    <xf numFmtId="0" fontId="19" fillId="0" borderId="0" xfId="1" applyFont="1" applyBorder="1" applyAlignment="1">
      <alignment horizontal="left" vertical="top" wrapText="1"/>
    </xf>
    <xf numFmtId="0" fontId="9" fillId="0" borderId="14" xfId="1" applyFont="1" applyBorder="1" applyAlignment="1">
      <alignment horizontal="center" vertical="center" wrapText="1"/>
    </xf>
    <xf numFmtId="0" fontId="9" fillId="0" borderId="15" xfId="1" applyFont="1" applyBorder="1" applyAlignment="1">
      <alignment horizontal="center" vertical="center" wrapText="1"/>
    </xf>
    <xf numFmtId="0" fontId="10" fillId="0" borderId="23" xfId="1" applyFont="1" applyBorder="1" applyAlignment="1">
      <alignment horizontal="center" vertical="center" shrinkToFit="1"/>
    </xf>
    <xf numFmtId="0" fontId="10" fillId="0" borderId="10" xfId="1" applyFont="1" applyBorder="1" applyAlignment="1">
      <alignment horizontal="center" vertical="center" shrinkToFit="1"/>
    </xf>
    <xf numFmtId="0" fontId="10" fillId="0" borderId="23" xfId="1" applyFont="1" applyBorder="1" applyAlignment="1">
      <alignment horizontal="center" vertical="center" wrapText="1" shrinkToFit="1"/>
    </xf>
    <xf numFmtId="0" fontId="10" fillId="0" borderId="10" xfId="1" applyFont="1" applyBorder="1" applyAlignment="1">
      <alignment horizontal="center" vertical="center" wrapText="1" shrinkToFit="1"/>
    </xf>
    <xf numFmtId="0" fontId="9" fillId="0" borderId="23" xfId="1" applyFont="1" applyBorder="1" applyAlignment="1">
      <alignment horizontal="center" vertical="center" wrapText="1" shrinkToFit="1"/>
    </xf>
    <xf numFmtId="0" fontId="9" fillId="0" borderId="10" xfId="1" applyFont="1" applyBorder="1" applyAlignment="1">
      <alignment horizontal="center" vertical="center" wrapText="1" shrinkToFit="1"/>
    </xf>
    <xf numFmtId="0" fontId="5" fillId="0" borderId="16" xfId="1" applyFont="1" applyBorder="1" applyAlignment="1">
      <alignment horizontal="center" vertical="center"/>
    </xf>
    <xf numFmtId="0" fontId="6" fillId="0" borderId="17" xfId="1" applyFont="1" applyBorder="1"/>
    <xf numFmtId="0" fontId="10" fillId="0" borderId="20" xfId="1" applyFont="1" applyBorder="1" applyAlignment="1">
      <alignment horizontal="center" vertical="center" shrinkToFit="1"/>
    </xf>
    <xf numFmtId="0" fontId="1" fillId="0" borderId="2" xfId="1" applyFont="1" applyBorder="1" applyAlignment="1">
      <alignment horizontal="center" vertical="center"/>
    </xf>
    <xf numFmtId="0" fontId="11" fillId="0" borderId="25" xfId="1" applyFont="1" applyBorder="1" applyAlignment="1">
      <alignment horizontal="center" vertical="center" shrinkToFit="1"/>
    </xf>
    <xf numFmtId="0" fontId="3" fillId="0" borderId="26" xfId="1" applyFont="1" applyBorder="1" applyAlignment="1">
      <alignment horizontal="center" vertical="center"/>
    </xf>
    <xf numFmtId="0" fontId="9" fillId="0" borderId="24" xfId="1" applyFont="1" applyBorder="1" applyAlignment="1">
      <alignment horizontal="center" vertical="center" wrapText="1" shrinkToFit="1"/>
    </xf>
    <xf numFmtId="0" fontId="9" fillId="0" borderId="7" xfId="1" applyFont="1" applyBorder="1" applyAlignment="1">
      <alignment horizontal="center" vertical="center" wrapText="1" shrinkToFit="1"/>
    </xf>
    <xf numFmtId="178" fontId="12" fillId="0" borderId="1" xfId="2" applyNumberFormat="1" applyFont="1" applyBorder="1" applyAlignment="1">
      <alignment horizontal="center" vertical="center"/>
    </xf>
    <xf numFmtId="0" fontId="11" fillId="0" borderId="39" xfId="1" applyFont="1" applyBorder="1" applyAlignment="1">
      <alignment horizontal="right" vertical="center" shrinkToFit="1"/>
    </xf>
    <xf numFmtId="0" fontId="11" fillId="0" borderId="40" xfId="1" applyFont="1" applyBorder="1" applyAlignment="1">
      <alignment horizontal="right" vertical="center" shrinkToFit="1"/>
    </xf>
    <xf numFmtId="0" fontId="11" fillId="0" borderId="41" xfId="1" applyFont="1" applyBorder="1" applyAlignment="1">
      <alignment horizontal="right" vertical="center" shrinkToFit="1"/>
    </xf>
    <xf numFmtId="0" fontId="11" fillId="0" borderId="20" xfId="1" applyFont="1" applyBorder="1" applyAlignment="1">
      <alignment horizontal="center" vertical="center" wrapText="1" shrinkToFit="1"/>
    </xf>
    <xf numFmtId="0" fontId="3" fillId="0" borderId="2" xfId="1" applyFont="1" applyBorder="1" applyAlignment="1">
      <alignment horizontal="center" vertical="center"/>
    </xf>
    <xf numFmtId="0" fontId="11" fillId="0" borderId="23" xfId="1" applyFont="1" applyBorder="1" applyAlignment="1">
      <alignment horizontal="center" vertical="center" wrapText="1" shrinkToFit="1"/>
    </xf>
    <xf numFmtId="0" fontId="11" fillId="0" borderId="10" xfId="1" applyFont="1" applyBorder="1" applyAlignment="1">
      <alignment horizontal="center" vertical="center" shrinkToFit="1"/>
    </xf>
    <xf numFmtId="0" fontId="26" fillId="0" borderId="0" xfId="0" applyFont="1" applyAlignment="1">
      <alignment vertical="top" wrapText="1"/>
    </xf>
    <xf numFmtId="0" fontId="24" fillId="0" borderId="0" xfId="0" applyFont="1" applyAlignment="1">
      <alignment horizontal="center" vertical="center"/>
    </xf>
    <xf numFmtId="0" fontId="0" fillId="0" borderId="2" xfId="0" applyBorder="1" applyAlignment="1">
      <alignment horizontal="center" vertical="center" wrapText="1"/>
    </xf>
    <xf numFmtId="0" fontId="0" fillId="0" borderId="2" xfId="0" applyBorder="1" applyAlignment="1">
      <alignment horizontal="center" vertical="center"/>
    </xf>
    <xf numFmtId="0" fontId="0" fillId="0" borderId="0" xfId="0" applyAlignment="1">
      <alignment horizontal="center" vertical="center"/>
    </xf>
    <xf numFmtId="0" fontId="11" fillId="0" borderId="23" xfId="1" applyFont="1" applyBorder="1" applyAlignment="1">
      <alignment horizontal="center" vertical="center" shrinkToFit="1"/>
    </xf>
    <xf numFmtId="0" fontId="11" fillId="0" borderId="24" xfId="1" applyFont="1" applyBorder="1" applyAlignment="1">
      <alignment horizontal="center" vertical="center" shrinkToFit="1"/>
    </xf>
    <xf numFmtId="0" fontId="11" fillId="0" borderId="7" xfId="1" applyFont="1" applyBorder="1" applyAlignment="1">
      <alignment horizontal="center" vertical="center" shrinkToFit="1"/>
    </xf>
    <xf numFmtId="0" fontId="4" fillId="0" borderId="0" xfId="1" applyFont="1" applyBorder="1" applyAlignment="1" applyProtection="1">
      <alignment horizontal="center" vertical="center"/>
      <protection locked="0"/>
    </xf>
    <xf numFmtId="0" fontId="11" fillId="0" borderId="20" xfId="1" applyFont="1" applyBorder="1" applyAlignment="1">
      <alignment horizontal="center" vertical="center" shrinkToFit="1"/>
    </xf>
    <xf numFmtId="178" fontId="13" fillId="0" borderId="2" xfId="2" applyNumberFormat="1" applyFont="1" applyBorder="1" applyAlignment="1">
      <alignment horizontal="left" vertical="top"/>
    </xf>
    <xf numFmtId="178" fontId="13" fillId="0" borderId="3" xfId="2" applyNumberFormat="1" applyFont="1" applyFill="1" applyBorder="1" applyAlignment="1">
      <alignment horizontal="center" vertical="center"/>
    </xf>
    <xf numFmtId="178" fontId="13" fillId="0" borderId="4" xfId="2" applyNumberFormat="1" applyFont="1" applyFill="1" applyBorder="1" applyAlignment="1">
      <alignment horizontal="center" vertical="center"/>
    </xf>
    <xf numFmtId="178" fontId="18" fillId="0" borderId="0" xfId="2" applyNumberFormat="1" applyFont="1" applyAlignment="1">
      <alignment horizontal="left" vertical="center"/>
    </xf>
    <xf numFmtId="178" fontId="13" fillId="0" borderId="5" xfId="2" applyNumberFormat="1" applyFont="1" applyFill="1" applyBorder="1" applyAlignment="1">
      <alignment horizontal="center" vertical="center"/>
    </xf>
    <xf numFmtId="178" fontId="13" fillId="0" borderId="9" xfId="2" applyNumberFormat="1" applyFont="1" applyBorder="1" applyAlignment="1">
      <alignment horizontal="center" vertical="center"/>
    </xf>
    <xf numFmtId="178" fontId="13" fillId="0" borderId="10" xfId="2" applyNumberFormat="1" applyFont="1" applyBorder="1" applyAlignment="1">
      <alignment horizontal="center" vertical="center"/>
    </xf>
    <xf numFmtId="178" fontId="13" fillId="0" borderId="29" xfId="2" applyNumberFormat="1" applyFont="1" applyBorder="1" applyAlignment="1">
      <alignment horizontal="center" vertical="center"/>
    </xf>
    <xf numFmtId="178" fontId="13" fillId="0" borderId="36" xfId="2" applyNumberFormat="1" applyFont="1" applyBorder="1" applyAlignment="1">
      <alignment horizontal="center" vertical="center"/>
    </xf>
    <xf numFmtId="178" fontId="15" fillId="0" borderId="9" xfId="2" applyNumberFormat="1" applyFont="1" applyBorder="1" applyAlignment="1">
      <alignment horizontal="center" vertical="center"/>
    </xf>
    <xf numFmtId="178" fontId="15" fillId="0" borderId="10" xfId="2" applyNumberFormat="1" applyFont="1" applyBorder="1" applyAlignment="1">
      <alignment horizontal="center" vertical="center"/>
    </xf>
    <xf numFmtId="178" fontId="15" fillId="0" borderId="29" xfId="2" applyNumberFormat="1" applyFont="1" applyBorder="1" applyAlignment="1">
      <alignment horizontal="center" vertical="center"/>
    </xf>
    <xf numFmtId="178" fontId="15" fillId="0" borderId="36" xfId="2" applyNumberFormat="1" applyFont="1" applyBorder="1" applyAlignment="1">
      <alignment horizontal="center" vertical="center"/>
    </xf>
    <xf numFmtId="178" fontId="13" fillId="0" borderId="6" xfId="3" applyNumberFormat="1" applyFont="1" applyFill="1" applyBorder="1" applyAlignment="1">
      <alignment vertical="center"/>
    </xf>
    <xf numFmtId="178" fontId="13" fillId="0" borderId="7" xfId="3" applyNumberFormat="1" applyFont="1" applyFill="1" applyBorder="1" applyAlignment="1">
      <alignment vertical="center"/>
    </xf>
    <xf numFmtId="178" fontId="13" fillId="0" borderId="6" xfId="3" applyNumberFormat="1" applyFont="1" applyFill="1" applyBorder="1" applyAlignment="1">
      <alignment horizontal="right" vertical="center"/>
    </xf>
    <xf numFmtId="178" fontId="13" fillId="0" borderId="7" xfId="3" applyNumberFormat="1" applyFont="1" applyFill="1" applyBorder="1" applyAlignment="1">
      <alignment horizontal="right" vertical="center"/>
    </xf>
    <xf numFmtId="178" fontId="16" fillId="0" borderId="2" xfId="3" applyNumberFormat="1" applyFont="1" applyBorder="1" applyAlignment="1">
      <alignment horizontal="center" vertical="center"/>
    </xf>
    <xf numFmtId="178" fontId="13" fillId="0" borderId="6" xfId="3" applyNumberFormat="1" applyFont="1" applyBorder="1" applyAlignment="1">
      <alignment horizontal="right" vertical="center"/>
    </xf>
    <xf numFmtId="178" fontId="13" fillId="0" borderId="7" xfId="3" applyNumberFormat="1" applyFont="1" applyBorder="1" applyAlignment="1">
      <alignment horizontal="right" vertical="center"/>
    </xf>
    <xf numFmtId="178" fontId="13" fillId="0" borderId="2" xfId="2" applyNumberFormat="1" applyFont="1" applyBorder="1" applyAlignment="1">
      <alignment horizontal="center" vertical="center" wrapText="1"/>
    </xf>
    <xf numFmtId="178" fontId="0" fillId="0" borderId="4" xfId="0" applyNumberFormat="1" applyBorder="1" applyAlignment="1">
      <alignment horizontal="center" vertical="center"/>
    </xf>
    <xf numFmtId="178" fontId="18" fillId="0" borderId="0" xfId="2" applyNumberFormat="1" applyFont="1" applyAlignment="1">
      <alignment horizontal="right" vertical="center"/>
    </xf>
    <xf numFmtId="178" fontId="12" fillId="0" borderId="0" xfId="3" applyNumberFormat="1" applyFont="1" applyAlignment="1">
      <alignment horizontal="left" vertical="center"/>
    </xf>
    <xf numFmtId="178" fontId="14" fillId="0" borderId="0" xfId="2" applyNumberFormat="1" applyFont="1" applyBorder="1" applyAlignment="1">
      <alignment horizontal="center" vertical="center"/>
    </xf>
    <xf numFmtId="178" fontId="20" fillId="0" borderId="3" xfId="0" applyNumberFormat="1" applyFont="1" applyBorder="1" applyAlignment="1">
      <alignment horizontal="center" vertical="center"/>
    </xf>
    <xf numFmtId="178" fontId="21" fillId="0" borderId="5" xfId="0" applyNumberFormat="1" applyFont="1" applyBorder="1" applyAlignment="1">
      <alignment horizontal="center" vertical="center"/>
    </xf>
    <xf numFmtId="178" fontId="9" fillId="0" borderId="0" xfId="1" applyNumberFormat="1" applyFont="1" applyBorder="1" applyAlignment="1">
      <alignment horizontal="left" vertical="center" wrapText="1"/>
    </xf>
    <xf numFmtId="178" fontId="18" fillId="0" borderId="1" xfId="2" applyNumberFormat="1" applyFont="1" applyBorder="1" applyAlignment="1">
      <alignment horizontal="right" vertical="center"/>
    </xf>
    <xf numFmtId="178" fontId="18" fillId="0" borderId="1" xfId="2" applyNumberFormat="1" applyFont="1" applyBorder="1" applyAlignment="1">
      <alignment horizontal="left" vertical="center"/>
    </xf>
    <xf numFmtId="178" fontId="13" fillId="0" borderId="6" xfId="2" applyNumberFormat="1" applyFont="1" applyBorder="1" applyAlignment="1">
      <alignment horizontal="center" vertical="center" wrapText="1" shrinkToFit="1"/>
    </xf>
    <xf numFmtId="178" fontId="13" fillId="0" borderId="7" xfId="2" applyNumberFormat="1" applyFont="1" applyBorder="1" applyAlignment="1">
      <alignment horizontal="center" vertical="center" shrinkToFit="1"/>
    </xf>
    <xf numFmtId="178" fontId="13" fillId="0" borderId="6" xfId="2" applyNumberFormat="1" applyFont="1" applyBorder="1" applyAlignment="1">
      <alignment horizontal="center" vertical="center" wrapText="1"/>
    </xf>
    <xf numFmtId="178" fontId="13" fillId="0" borderId="7" xfId="2" applyNumberFormat="1" applyFont="1" applyBorder="1" applyAlignment="1">
      <alignment horizontal="center" vertical="center" wrapText="1"/>
    </xf>
    <xf numFmtId="178" fontId="13" fillId="0" borderId="1" xfId="2" applyNumberFormat="1" applyFont="1" applyBorder="1" applyAlignment="1">
      <alignment horizontal="center" vertical="center"/>
    </xf>
    <xf numFmtId="178" fontId="13" fillId="0" borderId="2" xfId="2" applyNumberFormat="1" applyFont="1" applyBorder="1" applyAlignment="1">
      <alignment horizontal="center" vertical="center"/>
    </xf>
    <xf numFmtId="178" fontId="13" fillId="0" borderId="6" xfId="2" applyNumberFormat="1" applyFont="1" applyBorder="1" applyAlignment="1">
      <alignment horizontal="center" vertical="center"/>
    </xf>
    <xf numFmtId="178" fontId="13" fillId="0" borderId="7" xfId="2" applyNumberFormat="1" applyFont="1" applyBorder="1" applyAlignment="1">
      <alignment horizontal="center" vertical="center"/>
    </xf>
    <xf numFmtId="178" fontId="0" fillId="0" borderId="11" xfId="0" applyNumberFormat="1" applyBorder="1" applyAlignment="1">
      <alignment horizontal="center" vertical="center"/>
    </xf>
    <xf numFmtId="178" fontId="0" fillId="0" borderId="7" xfId="0" applyNumberFormat="1" applyBorder="1" applyAlignment="1">
      <alignment horizontal="center" vertical="center"/>
    </xf>
    <xf numFmtId="178" fontId="20" fillId="0" borderId="3" xfId="0" applyNumberFormat="1" applyFont="1" applyBorder="1" applyAlignment="1">
      <alignment horizontal="center" vertical="center" wrapText="1" shrinkToFit="1"/>
    </xf>
    <xf numFmtId="178" fontId="21" fillId="0" borderId="5" xfId="0" applyNumberFormat="1" applyFont="1" applyBorder="1" applyAlignment="1">
      <alignment horizontal="center" vertical="center" shrinkToFit="1"/>
    </xf>
    <xf numFmtId="178" fontId="13" fillId="0" borderId="2" xfId="2" applyNumberFormat="1" applyFont="1" applyBorder="1" applyAlignment="1">
      <alignment horizontal="center" vertical="center" shrinkToFit="1"/>
    </xf>
    <xf numFmtId="178" fontId="13" fillId="0" borderId="6" xfId="2" applyNumberFormat="1" applyFont="1" applyBorder="1" applyAlignment="1">
      <alignment horizontal="center" vertical="center" shrinkToFit="1"/>
    </xf>
    <xf numFmtId="178" fontId="13" fillId="0" borderId="31" xfId="2" applyNumberFormat="1" applyFont="1" applyBorder="1" applyAlignment="1">
      <alignment horizontal="center" vertical="center"/>
    </xf>
    <xf numFmtId="178" fontId="13" fillId="0" borderId="12" xfId="2" applyNumberFormat="1" applyFont="1" applyBorder="1" applyAlignment="1">
      <alignment horizontal="center" vertical="center"/>
    </xf>
    <xf numFmtId="178" fontId="15" fillId="0" borderId="31" xfId="2" applyNumberFormat="1" applyFont="1" applyBorder="1" applyAlignment="1">
      <alignment horizontal="center" vertical="center"/>
    </xf>
    <xf numFmtId="178" fontId="15" fillId="0" borderId="12" xfId="2" applyNumberFormat="1" applyFont="1" applyBorder="1" applyAlignment="1">
      <alignment horizontal="center" vertical="center"/>
    </xf>
    <xf numFmtId="9" fontId="13" fillId="0" borderId="2" xfId="2" applyNumberFormat="1" applyFont="1" applyFill="1" applyBorder="1" applyAlignment="1">
      <alignment horizontal="center" vertical="center"/>
    </xf>
    <xf numFmtId="178" fontId="15" fillId="0" borderId="3" xfId="2" applyNumberFormat="1" applyFont="1" applyBorder="1" applyAlignment="1">
      <alignment horizontal="center" vertical="center"/>
    </xf>
    <xf numFmtId="178" fontId="15" fillId="0" borderId="4" xfId="2" applyNumberFormat="1" applyFont="1" applyBorder="1" applyAlignment="1">
      <alignment horizontal="center" vertical="center"/>
    </xf>
    <xf numFmtId="178" fontId="13" fillId="0" borderId="3" xfId="2" applyNumberFormat="1" applyFont="1" applyBorder="1" applyAlignment="1">
      <alignment horizontal="center" vertical="center"/>
    </xf>
    <xf numFmtId="178" fontId="13" fillId="0" borderId="32" xfId="2" applyNumberFormat="1" applyFont="1" applyBorder="1" applyAlignment="1">
      <alignment horizontal="center" vertical="center"/>
    </xf>
    <xf numFmtId="178" fontId="13" fillId="0" borderId="33" xfId="2" applyNumberFormat="1" applyFont="1" applyBorder="1" applyAlignment="1">
      <alignment horizontal="center" vertical="center"/>
    </xf>
    <xf numFmtId="178" fontId="13" fillId="0" borderId="37" xfId="2" applyNumberFormat="1" applyFont="1" applyBorder="1" applyAlignment="1">
      <alignment horizontal="center" vertical="center"/>
    </xf>
    <xf numFmtId="178" fontId="13" fillId="0" borderId="38" xfId="2" applyNumberFormat="1" applyFont="1" applyBorder="1" applyAlignment="1">
      <alignment horizontal="center" vertical="center"/>
    </xf>
    <xf numFmtId="178" fontId="13" fillId="0" borderId="11" xfId="2" applyNumberFormat="1" applyFont="1" applyBorder="1" applyAlignment="1">
      <alignment horizontal="center" vertical="center"/>
    </xf>
    <xf numFmtId="178" fontId="15" fillId="0" borderId="5" xfId="2" applyNumberFormat="1" applyFont="1" applyBorder="1" applyAlignment="1">
      <alignment horizontal="center" vertical="center"/>
    </xf>
    <xf numFmtId="178" fontId="13" fillId="0" borderId="34" xfId="2" applyNumberFormat="1" applyFont="1" applyBorder="1" applyAlignment="1">
      <alignment horizontal="center" vertical="center"/>
    </xf>
    <xf numFmtId="178" fontId="13" fillId="0" borderId="35" xfId="2" applyNumberFormat="1" applyFont="1" applyBorder="1" applyAlignment="1">
      <alignment horizontal="center" vertical="center"/>
    </xf>
    <xf numFmtId="0" fontId="33" fillId="0" borderId="0" xfId="4" applyFont="1"/>
    <xf numFmtId="0" fontId="33" fillId="0" borderId="0" xfId="4" applyFont="1" applyAlignment="1">
      <alignment horizontal="right"/>
    </xf>
    <xf numFmtId="0" fontId="34" fillId="0" borderId="0" xfId="4" applyFont="1" applyAlignment="1">
      <alignment horizontal="center"/>
    </xf>
    <xf numFmtId="0" fontId="33" fillId="0" borderId="0" xfId="4" applyFont="1" applyAlignment="1">
      <alignment horizontal="left"/>
    </xf>
    <xf numFmtId="0" fontId="33" fillId="0" borderId="0" xfId="4" applyFont="1" applyAlignment="1">
      <alignment horizontal="left"/>
    </xf>
    <xf numFmtId="0" fontId="8" fillId="0" borderId="0" xfId="4"/>
    <xf numFmtId="0" fontId="33" fillId="0" borderId="0" xfId="4" applyFont="1" applyAlignment="1">
      <alignment horizontal="right"/>
    </xf>
    <xf numFmtId="0" fontId="33" fillId="0" borderId="0" xfId="4" quotePrefix="1" applyFont="1"/>
    <xf numFmtId="0" fontId="33" fillId="0" borderId="0" xfId="4" applyFont="1" applyAlignment="1">
      <alignment horizontal="center"/>
    </xf>
    <xf numFmtId="0" fontId="35" fillId="0" borderId="0" xfId="5"/>
    <xf numFmtId="0" fontId="36" fillId="0" borderId="0" xfId="4" applyFont="1"/>
    <xf numFmtId="0" fontId="37" fillId="0" borderId="0" xfId="4" applyFont="1" applyAlignment="1">
      <alignment horizontal="left"/>
    </xf>
    <xf numFmtId="0" fontId="1" fillId="0" borderId="0" xfId="1"/>
    <xf numFmtId="0" fontId="1" fillId="0" borderId="2" xfId="1" applyBorder="1" applyAlignment="1">
      <alignment horizontal="center" vertical="center"/>
    </xf>
    <xf numFmtId="3" fontId="9" fillId="0" borderId="2" xfId="1" applyNumberFormat="1" applyFont="1" applyBorder="1" applyAlignment="1">
      <alignment vertical="center"/>
    </xf>
    <xf numFmtId="3" fontId="9" fillId="0" borderId="21" xfId="1" applyNumberFormat="1" applyFont="1" applyBorder="1" applyAlignment="1">
      <alignment horizontal="right" vertical="center"/>
    </xf>
    <xf numFmtId="3" fontId="9" fillId="0" borderId="22" xfId="1" applyNumberFormat="1" applyFont="1" applyBorder="1" applyAlignment="1">
      <alignment vertical="center"/>
    </xf>
    <xf numFmtId="176" fontId="9" fillId="0" borderId="2" xfId="1" applyNumberFormat="1" applyFont="1" applyBorder="1" applyAlignment="1">
      <alignment horizontal="right"/>
    </xf>
    <xf numFmtId="176" fontId="9" fillId="0" borderId="21" xfId="1" applyNumberFormat="1" applyFont="1" applyBorder="1" applyAlignment="1">
      <alignment horizontal="right"/>
    </xf>
    <xf numFmtId="9" fontId="9" fillId="0" borderId="2" xfId="1" applyNumberFormat="1" applyFont="1" applyBorder="1" applyAlignment="1">
      <alignment horizontal="right"/>
    </xf>
    <xf numFmtId="176" fontId="9" fillId="0" borderId="2" xfId="1" applyNumberFormat="1" applyFont="1" applyBorder="1"/>
    <xf numFmtId="176" fontId="9" fillId="0" borderId="28" xfId="1" applyNumberFormat="1" applyFont="1" applyBorder="1" applyAlignment="1">
      <alignment horizontal="right"/>
    </xf>
    <xf numFmtId="177" fontId="11" fillId="0" borderId="26" xfId="1" applyNumberFormat="1" applyFont="1" applyBorder="1"/>
    <xf numFmtId="177" fontId="11" fillId="0" borderId="27" xfId="1" applyNumberFormat="1" applyFont="1" applyBorder="1"/>
    <xf numFmtId="177" fontId="11" fillId="0" borderId="8" xfId="1" applyNumberFormat="1" applyFont="1" applyBorder="1"/>
    <xf numFmtId="0" fontId="3" fillId="0" borderId="0" xfId="1" applyFont="1"/>
    <xf numFmtId="0" fontId="19" fillId="0" borderId="0" xfId="1" applyFont="1" applyAlignment="1">
      <alignment horizontal="left" vertical="top" wrapText="1"/>
    </xf>
  </cellXfs>
  <cellStyles count="6">
    <cellStyle name="ハイパーリンク 2" xfId="5" xr:uid="{80DC0E3C-A041-4FFE-B12D-03F657CD9A27}"/>
    <cellStyle name="桁区切り 2" xfId="3" xr:uid="{00000000-0005-0000-0000-000000000000}"/>
    <cellStyle name="標準" xfId="0" builtinId="0"/>
    <cellStyle name="標準 2" xfId="1" xr:uid="{00000000-0005-0000-0000-000002000000}"/>
    <cellStyle name="標準 3" xfId="4" xr:uid="{C7EF39ED-D8D6-42B5-86D8-0F398FBA4249}"/>
    <cellStyle name="標準_電気料入札書"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3.xml"/><Relationship Id="rId42"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2.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externalLink" Target="externalLinks/externalLink6.xml"/><Relationship Id="rId40" Type="http://schemas.openxmlformats.org/officeDocument/2006/relationships/sharedStrings" Target="sharedStrings.xml"/><Relationship Id="rId45"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4.xml"/><Relationship Id="rId43"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13</xdr:row>
      <xdr:rowOff>110378</xdr:rowOff>
    </xdr:from>
    <xdr:to>
      <xdr:col>3</xdr:col>
      <xdr:colOff>1459567</xdr:colOff>
      <xdr:row>19</xdr:row>
      <xdr:rowOff>230281</xdr:rowOff>
    </xdr:to>
    <xdr:pic>
      <xdr:nvPicPr>
        <xdr:cNvPr id="2" name="図 1">
          <a:extLst>
            <a:ext uri="{FF2B5EF4-FFF2-40B4-BE49-F238E27FC236}">
              <a16:creationId xmlns:a16="http://schemas.microsoft.com/office/drawing/2014/main" id="{1364DD03-6428-4607-8F5B-E4CB7C0AC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48275" y="2720228"/>
          <a:ext cx="1402417" cy="14057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g1923112/Documents/&#19968;&#33324;&#26989;&#21209;&#29992;/&#22865;&#32004;&#26989;&#21209;&#12471;&#12473;&#12486;&#12512;&#31561;/R&#65301;&#22865;&#32004;/&#29289;&#21697;&#36092;&#20837;/&#12525;&#12483;&#12463;&#12465;&#12540;&#12473;L&#29992;&#12488;&#12540;&#12488;&#12496;&#12483;&#12464;&#12411;&#12363;7&#20214;/&#22865;&#32004;&#26360;&#39006;&#20316;&#25104;&#12471;&#12473;&#12486;&#12512;&#65288;&#65301;&#65294;&#65297;&#65296;&#65294;&#65298;&#65302;&#65289;.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D:\Users\g1923112\Documents\&#38538;&#38263;\g1922970\&#12304;&#19968;&#33324;&#26989;&#21209;&#29992;&#12305;\&#20250;&#35336;&#26989;&#21209;\&#22865;&#32004;&#26989;&#21209;\&#65330;&#65304;&#22865;&#32004;\&#65330;&#65304;&#38651;&#27671;\R8&#38651;&#27671;&#20316;&#25104;&#28168;\09&#12288;R&#65304;&#24066;&#22580;&#20385;&#26684;&#35519;&#26619;&#26360;.xlsx" TargetMode="External"/><Relationship Id="rId1" Type="http://schemas.openxmlformats.org/officeDocument/2006/relationships/externalLinkPath" Target="09&#12288;R&#65304;&#24066;&#22580;&#20385;&#26684;&#35519;&#26619;&#2636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g1705711/Desktop/&#26032;&#12375;&#12356;&#12501;&#12457;&#12523;&#12480;&#12540;/&#12467;&#12500;&#12540;&#20837;&#26413;&#32080;&#26524;&#20837;&#21147;&#12501;&#12449;&#12452;&#12523;(Ver2.03).xlsm"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22865;&#32004;&#26360;&#39006;&#20316;&#25104;&#12471;&#12473;&#12486;&#12512;&#65288;7.12.22&#65289;1"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g1923112/AppData/Local/Temp/Temp1_&#20837;&#26413;&#32080;&#26524;&#20107;&#24460;&#30340;&#26908;&#35388;&#65288;&#65302;&#26376;&#65298;&#65301;&#26085;&#65289;.zip/&#20837;&#26413;&#32080;&#26524;&#20107;&#24460;&#30340;&#26908;&#35388;&#65288;&#65302;&#26376;&#65298;&#65301;&#26085;&#65289;/&#20196;&#21644;&#65298;&#24180;&#24230;/&#26908;&#35388;&#21450;&#12403;&#20491;&#21029;&#20998;&#26512;/&#20196;&#21644;&#65298;&#24180;&#24230;&#20491;&#21029;&#20998;&#26512;&#65288;&#28271;&#24067;&#38498;&#65289;.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wa.gbase.gsdf.mod.go.jp/Users/g1743244/Desktop/&#22865;&#32004;&#26360;2xl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契約実施計画プレビュー貼付"/>
      <sheetName val="予定価格・品目別情報貼付"/>
      <sheetName val="基礎情報入力シート"/>
      <sheetName val="官給品仕訳書"/>
      <sheetName val="要求内訳データ"/>
      <sheetName val="入札公告"/>
      <sheetName val="入札公告 (プレハブリース)"/>
      <sheetName val="入札公告別紙 (プレハブリース)"/>
      <sheetName val="内訳書"/>
      <sheetName val="公告掲示依頼宛先"/>
      <sheetName val="入札公告掲示依頼"/>
      <sheetName val="入札（見積）書"/>
      <sheetName val="(１０件超）入札書等内訳書"/>
      <sheetName val="予定価格比較表（総額）"/>
      <sheetName val="予定価格比較表（単契）"/>
      <sheetName val="チェックシート"/>
      <sheetName val="予定価格封筒表示"/>
      <sheetName val="郵便入札"/>
      <sheetName val="入札参加者名簿"/>
      <sheetName val="落札単価入力"/>
      <sheetName val="契約書かがみ（総額）"/>
      <sheetName val="契約書かがみ（単契）"/>
      <sheetName val="契約書（契約書を作成しない場合の請求書）内訳書"/>
      <sheetName val="請求書"/>
      <sheetName val="請求領収書"/>
      <sheetName val="売掛表"/>
      <sheetName val="Sheet1"/>
      <sheetName val="納品書"/>
      <sheetName val="Sheet2"/>
      <sheetName val="納品書（陸自）"/>
      <sheetName val="納品書内訳☆シート保護無しのため注意☆"/>
      <sheetName val="（リース（賃貸借）用受領書"/>
      <sheetName val="書類依頼"/>
      <sheetName val="検査調書"/>
      <sheetName val="Sheet3"/>
      <sheetName val="役務完了調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1">
          <cell r="A1" t="str">
            <v>株式会社泉州　様</v>
          </cell>
        </row>
      </sheetData>
      <sheetData sheetId="33"/>
      <sheetData sheetId="34"/>
      <sheetData sheetId="3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市場価格調査依頼書"/>
      <sheetName val="駐屯地"/>
      <sheetName val="駐屯地 (訓練場)"/>
      <sheetName val="(高圧)内訳"/>
      <sheetName val="管理地区"/>
      <sheetName val="地蔵原地区"/>
      <sheetName val="小野原地区"/>
      <sheetName val="入札書Ｃ"/>
      <sheetName val="（低圧）内訳"/>
      <sheetName val="水源地"/>
      <sheetName val="管理班電灯"/>
      <sheetName val="管理班動力"/>
      <sheetName val="演習場トイレ"/>
      <sheetName val="演習場１０１"/>
      <sheetName val="演習場１０４"/>
      <sheetName val="演習場１０５"/>
      <sheetName val="笠置原サイレン"/>
      <sheetName val="尾内サイレン"/>
      <sheetName val="演習場１０６"/>
      <sheetName val="演習場１０９"/>
      <sheetName val="演習場１１０"/>
      <sheetName val="演習場１１１"/>
      <sheetName val="演習場１１５"/>
      <sheetName val="演習場１１６"/>
      <sheetName val="演習場１１７"/>
      <sheetName val="演習場１２２"/>
      <sheetName val="演習場１２５"/>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本メニュー"/>
      <sheetName val="基本メニュー（旧）"/>
      <sheetName val="個別分析表"/>
      <sheetName val="落判"/>
      <sheetName val="年度分析表"/>
      <sheetName val="シェア率"/>
      <sheetName val=" →"/>
      <sheetName val="出力貼り付けシート"/>
      <sheetName val="出力貼り付けシート（旧空）"/>
      <sheetName val="必須データ"/>
      <sheetName val="全般集計結果"/>
      <sheetName val="→"/>
      <sheetName val="DATABASE"/>
      <sheetName val="作業用"/>
      <sheetName val="備考欄"/>
      <sheetName val="シェア率作業"/>
      <sheetName val="全般分析準備シート"/>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13">
          <cell r="A13" t="str">
            <v>公告
番号</v>
          </cell>
          <cell r="B13" t="str">
            <v>伺番号</v>
          </cell>
          <cell r="C13" t="str">
            <v>契約
番号</v>
          </cell>
          <cell r="D13" t="str">
            <v>分類</v>
          </cell>
          <cell r="E13" t="str">
            <v>契約相手方</v>
          </cell>
          <cell r="F13" t="str">
            <v>契約金額</v>
          </cell>
          <cell r="G13" t="str">
            <v>予定価格</v>
          </cell>
          <cell r="H13" t="str">
            <v>落札率</v>
          </cell>
          <cell r="I13" t="str">
            <v>入札日</v>
          </cell>
          <cell r="J13" t="str">
            <v>過去
公告№①</v>
          </cell>
          <cell r="K13" t="str">
            <v>過去
公告№②</v>
          </cell>
          <cell r="L13" t="str">
            <v>過去
公告№③</v>
          </cell>
          <cell r="M13" t="str">
            <v>過去
公告№④</v>
          </cell>
          <cell r="N13" t="str">
            <v>過去
公告№⑤</v>
          </cell>
          <cell r="O13" t="str">
            <v>件名</v>
          </cell>
          <cell r="P13" t="str">
            <v>応札者
なし</v>
          </cell>
          <cell r="Q13" t="str">
            <v>予定価格
到達者数</v>
          </cell>
          <cell r="R13" t="str">
            <v>初回落札</v>
          </cell>
          <cell r="S13" t="str">
            <v>応札者数</v>
          </cell>
          <cell r="T13" t="str">
            <v>過去最大応札者</v>
          </cell>
          <cell r="U13" t="str">
            <v>業者1</v>
          </cell>
          <cell r="V13" t="str">
            <v>業者2</v>
          </cell>
          <cell r="W13" t="str">
            <v>業者3</v>
          </cell>
          <cell r="X13" t="str">
            <v>業者4</v>
          </cell>
          <cell r="Y13" t="str">
            <v>業者5</v>
          </cell>
          <cell r="Z13" t="str">
            <v>業者6</v>
          </cell>
          <cell r="AA13" t="str">
            <v>業者7</v>
          </cell>
          <cell r="AB13" t="str">
            <v>業者8</v>
          </cell>
          <cell r="AC13" t="str">
            <v>業者9</v>
          </cell>
          <cell r="AD13" t="str">
            <v>業者10</v>
          </cell>
          <cell r="AE13" t="str">
            <v>業者11</v>
          </cell>
          <cell r="AF13" t="str">
            <v>業者12</v>
          </cell>
          <cell r="AG13" t="str">
            <v>業者13</v>
          </cell>
          <cell r="AH13" t="str">
            <v>業者14</v>
          </cell>
          <cell r="AI13" t="str">
            <v>業者15</v>
          </cell>
          <cell r="AJ13" t="str">
            <v>金額1-1</v>
          </cell>
          <cell r="AK13" t="str">
            <v>金額1-2</v>
          </cell>
          <cell r="AL13" t="str">
            <v>金額1-3</v>
          </cell>
          <cell r="AM13" t="str">
            <v>金額1-4</v>
          </cell>
          <cell r="AN13" t="str">
            <v>金額1-5</v>
          </cell>
          <cell r="AO13" t="str">
            <v>金額1-6</v>
          </cell>
          <cell r="AP13" t="str">
            <v>金額1-7</v>
          </cell>
          <cell r="AQ13" t="str">
            <v>金額1-8</v>
          </cell>
          <cell r="AR13" t="str">
            <v>金額1-9</v>
          </cell>
          <cell r="AS13" t="str">
            <v>金額1-10</v>
          </cell>
          <cell r="AT13" t="str">
            <v>金額1-11</v>
          </cell>
          <cell r="AU13" t="str">
            <v>金額1-12</v>
          </cell>
          <cell r="AV13" t="str">
            <v>金額1-13</v>
          </cell>
          <cell r="AW13" t="str">
            <v>金額1-14</v>
          </cell>
          <cell r="AX13" t="str">
            <v>金額1-15</v>
          </cell>
          <cell r="AY13" t="str">
            <v>金額2-1</v>
          </cell>
          <cell r="AZ13" t="str">
            <v>金額2-2</v>
          </cell>
          <cell r="BA13" t="str">
            <v>金額2-3</v>
          </cell>
          <cell r="BB13" t="str">
            <v>金額2-4</v>
          </cell>
          <cell r="BC13" t="str">
            <v>金額2-5</v>
          </cell>
          <cell r="BD13" t="str">
            <v>金額2-6</v>
          </cell>
          <cell r="BE13" t="str">
            <v>金額2-7</v>
          </cell>
          <cell r="BF13" t="str">
            <v>金額2-8</v>
          </cell>
          <cell r="BG13" t="str">
            <v>金額2-9</v>
          </cell>
          <cell r="BH13" t="str">
            <v>金額2-10</v>
          </cell>
          <cell r="BI13" t="str">
            <v>金額2-11</v>
          </cell>
          <cell r="BJ13" t="str">
            <v>金額2-12</v>
          </cell>
          <cell r="BK13" t="str">
            <v>金額2-13</v>
          </cell>
          <cell r="BL13" t="str">
            <v>金額2-14</v>
          </cell>
          <cell r="BM13" t="str">
            <v>金額2-15</v>
          </cell>
          <cell r="BN13" t="str">
            <v>金額3-1</v>
          </cell>
          <cell r="BO13" t="str">
            <v>金額3-2</v>
          </cell>
          <cell r="BP13" t="str">
            <v>金額3-3</v>
          </cell>
          <cell r="BQ13" t="str">
            <v>金額3-4</v>
          </cell>
          <cell r="BR13" t="str">
            <v>金額3-5</v>
          </cell>
          <cell r="BS13" t="str">
            <v>金額3-6</v>
          </cell>
          <cell r="BT13" t="str">
            <v>金額3-7</v>
          </cell>
          <cell r="BU13" t="str">
            <v>金額3-8</v>
          </cell>
          <cell r="BV13" t="str">
            <v>金額3-9</v>
          </cell>
          <cell r="BW13" t="str">
            <v>金額3-10</v>
          </cell>
          <cell r="BX13" t="str">
            <v>金額3-11</v>
          </cell>
          <cell r="BY13" t="str">
            <v>金額3-12</v>
          </cell>
          <cell r="BZ13" t="str">
            <v>金額3-13</v>
          </cell>
          <cell r="CA13" t="str">
            <v>金額3-14</v>
          </cell>
          <cell r="CB13" t="str">
            <v>金額3-15</v>
          </cell>
          <cell r="CC13" t="str">
            <v>金額4-1</v>
          </cell>
          <cell r="CD13" t="str">
            <v>金額4-2</v>
          </cell>
          <cell r="CE13" t="str">
            <v>金額4-3</v>
          </cell>
          <cell r="CF13" t="str">
            <v>金額4-4</v>
          </cell>
          <cell r="CG13" t="str">
            <v>金額4-5</v>
          </cell>
          <cell r="CH13" t="str">
            <v>金額4-6</v>
          </cell>
          <cell r="CI13" t="str">
            <v>金額4-7</v>
          </cell>
          <cell r="CJ13" t="str">
            <v>金額4-8</v>
          </cell>
          <cell r="CK13" t="str">
            <v>金額4-9</v>
          </cell>
          <cell r="CL13" t="str">
            <v>金額4-10</v>
          </cell>
          <cell r="CM13" t="str">
            <v>金額4-11</v>
          </cell>
          <cell r="CN13" t="str">
            <v>金額4-12</v>
          </cell>
          <cell r="CO13" t="str">
            <v>金額4-13</v>
          </cell>
          <cell r="CP13" t="str">
            <v>金額4-14</v>
          </cell>
          <cell r="CQ13" t="str">
            <v>金額4-15</v>
          </cell>
          <cell r="CR13" t="str">
            <v>金額5-1</v>
          </cell>
          <cell r="CS13" t="str">
            <v>金額5-2</v>
          </cell>
          <cell r="CT13" t="str">
            <v>金額5-3</v>
          </cell>
          <cell r="CU13" t="str">
            <v>金額5-4</v>
          </cell>
          <cell r="CV13" t="str">
            <v>金額5-5</v>
          </cell>
          <cell r="CW13" t="str">
            <v>金額5-6</v>
          </cell>
          <cell r="CX13" t="str">
            <v>金額5-7</v>
          </cell>
          <cell r="CY13" t="str">
            <v>金額5-8</v>
          </cell>
          <cell r="CZ13" t="str">
            <v>金額5-9</v>
          </cell>
          <cell r="DA13" t="str">
            <v>金額5-10</v>
          </cell>
          <cell r="DB13" t="str">
            <v>金額5-11</v>
          </cell>
          <cell r="DC13" t="str">
            <v>金額5-12</v>
          </cell>
          <cell r="DD13" t="str">
            <v>金額5-13</v>
          </cell>
          <cell r="DE13" t="str">
            <v>金額5-14</v>
          </cell>
          <cell r="DF13" t="str">
            <v>金額5-15</v>
          </cell>
          <cell r="DG13" t="str">
            <v>競争
方式</v>
          </cell>
          <cell r="DH13" t="str">
            <v>本官
区分</v>
          </cell>
          <cell r="DI13" t="str">
            <v>適用欄</v>
          </cell>
          <cell r="DJ13" t="str">
            <v>納期</v>
          </cell>
          <cell r="DK13" t="str">
            <v>証明日</v>
          </cell>
          <cell r="DL13" t="str">
            <v>要求番号</v>
          </cell>
          <cell r="DM13" t="str">
            <v>備考A</v>
          </cell>
          <cell r="DN13" t="str">
            <v>備考B</v>
          </cell>
          <cell r="DO13" t="str">
            <v>備考C</v>
          </cell>
          <cell r="DP13" t="str">
            <v>備考D</v>
          </cell>
          <cell r="DQ13" t="str">
            <v>備考E</v>
          </cell>
          <cell r="DR13" t="str">
            <v>備考１</v>
          </cell>
          <cell r="DS13" t="str">
            <v>備考２</v>
          </cell>
          <cell r="DT13" t="str">
            <v>備考３</v>
          </cell>
          <cell r="DU13" t="str">
            <v>備考４</v>
          </cell>
          <cell r="DV13" t="str">
            <v>備考５</v>
          </cell>
          <cell r="DW13" t="str">
            <v>１回目
商議</v>
          </cell>
          <cell r="DX13" t="str">
            <v>２回目
商議</v>
          </cell>
          <cell r="DY13" t="str">
            <v>３回目
商議</v>
          </cell>
          <cell r="DZ13" t="str">
            <v>４回目
商議</v>
          </cell>
          <cell r="EA13" t="str">
            <v>５回目
商議</v>
          </cell>
          <cell r="EB13" t="str">
            <v>予備</v>
          </cell>
          <cell r="EC13" t="str">
            <v>予備</v>
          </cell>
          <cell r="ED13" t="str">
            <v>予備</v>
          </cell>
          <cell r="EE13" t="str">
            <v>予備</v>
          </cell>
        </row>
        <row r="14">
          <cell r="A14" t="str">
            <v>→</v>
          </cell>
          <cell r="B14" t="str">
            <v>→</v>
          </cell>
          <cell r="C14" t="str">
            <v>→</v>
          </cell>
          <cell r="I14" t="str">
            <v>→</v>
          </cell>
        </row>
      </sheetData>
      <sheetData sheetId="13">
        <row r="21">
          <cell r="B21" t="str">
            <v>分類記号</v>
          </cell>
          <cell r="C21" t="str">
            <v>分類名</v>
          </cell>
        </row>
        <row r="22">
          <cell r="B22" t="str">
            <v>A</v>
          </cell>
          <cell r="C22" t="str">
            <v>衣類・繊維製品</v>
          </cell>
          <cell r="D22" t="str">
            <v>○</v>
          </cell>
          <cell r="E22" t="str">
            <v>○</v>
          </cell>
        </row>
        <row r="23">
          <cell r="B23" t="str">
            <v>B</v>
          </cell>
          <cell r="C23" t="str">
            <v>印刷</v>
          </cell>
          <cell r="D23" t="str">
            <v>○</v>
          </cell>
          <cell r="E23" t="str">
            <v>○</v>
          </cell>
        </row>
        <row r="24">
          <cell r="B24" t="str">
            <v>C</v>
          </cell>
          <cell r="C24" t="str">
            <v>図書・出版物</v>
          </cell>
          <cell r="D24" t="str">
            <v>○</v>
          </cell>
          <cell r="E24" t="str">
            <v>○</v>
          </cell>
        </row>
        <row r="25">
          <cell r="B25" t="str">
            <v>D</v>
          </cell>
          <cell r="C25" t="str">
            <v>車両用品</v>
          </cell>
          <cell r="D25" t="str">
            <v>○</v>
          </cell>
          <cell r="E25" t="str">
            <v>○</v>
          </cell>
        </row>
        <row r="26">
          <cell r="B26" t="str">
            <v>E</v>
          </cell>
          <cell r="C26" t="str">
            <v>燃料</v>
          </cell>
          <cell r="D26" t="str">
            <v>○</v>
          </cell>
          <cell r="E26" t="str">
            <v>○</v>
          </cell>
        </row>
        <row r="27">
          <cell r="B27" t="str">
            <v>F</v>
          </cell>
          <cell r="C27" t="str">
            <v>家具、什器類</v>
          </cell>
          <cell r="D27" t="str">
            <v>○</v>
          </cell>
          <cell r="E27" t="str">
            <v>○</v>
          </cell>
        </row>
        <row r="28">
          <cell r="B28" t="str">
            <v>G</v>
          </cell>
          <cell r="C28" t="str">
            <v>一般産業用機器類</v>
          </cell>
          <cell r="D28" t="str">
            <v>○</v>
          </cell>
          <cell r="E28" t="str">
            <v>○</v>
          </cell>
        </row>
        <row r="29">
          <cell r="B29" t="str">
            <v>H</v>
          </cell>
          <cell r="C29" t="str">
            <v>電気・通信用機器類</v>
          </cell>
          <cell r="D29" t="str">
            <v>○</v>
          </cell>
          <cell r="E29" t="str">
            <v>○</v>
          </cell>
        </row>
        <row r="30">
          <cell r="B30" t="str">
            <v>I</v>
          </cell>
          <cell r="C30" t="str">
            <v>医療用機器類</v>
          </cell>
          <cell r="D30" t="str">
            <v>○</v>
          </cell>
          <cell r="E30" t="str">
            <v>○</v>
          </cell>
        </row>
        <row r="31">
          <cell r="B31" t="str">
            <v>J</v>
          </cell>
          <cell r="C31" t="str">
            <v>事務用機器・事務用品類</v>
          </cell>
          <cell r="D31" t="str">
            <v>○</v>
          </cell>
          <cell r="E31" t="str">
            <v>○</v>
          </cell>
        </row>
        <row r="32">
          <cell r="B32" t="str">
            <v>K</v>
          </cell>
          <cell r="C32" t="str">
            <v>医薬品・医療用品類</v>
          </cell>
          <cell r="D32" t="str">
            <v>○</v>
          </cell>
          <cell r="E32" t="str">
            <v>○</v>
          </cell>
        </row>
        <row r="33">
          <cell r="B33" t="str">
            <v>L</v>
          </cell>
          <cell r="C33" t="str">
            <v>土木・建設・建築材料</v>
          </cell>
          <cell r="D33" t="str">
            <v>○</v>
          </cell>
          <cell r="E33" t="str">
            <v>○</v>
          </cell>
        </row>
        <row r="34">
          <cell r="B34" t="str">
            <v>M</v>
          </cell>
          <cell r="C34" t="str">
            <v>糧食</v>
          </cell>
          <cell r="D34" t="str">
            <v>○</v>
          </cell>
          <cell r="E34" t="str">
            <v>○</v>
          </cell>
        </row>
        <row r="35">
          <cell r="B35" t="str">
            <v xml:space="preserve">N </v>
          </cell>
          <cell r="C35" t="str">
            <v>賃貸借</v>
          </cell>
          <cell r="D35" t="str">
            <v>×</v>
          </cell>
          <cell r="E35" t="str">
            <v>×</v>
          </cell>
        </row>
        <row r="36">
          <cell r="B36" t="str">
            <v>O</v>
          </cell>
          <cell r="C36" t="str">
            <v>土木工事</v>
          </cell>
          <cell r="D36" t="str">
            <v>○</v>
          </cell>
          <cell r="E36" t="str">
            <v>×</v>
          </cell>
        </row>
        <row r="37">
          <cell r="B37" t="str">
            <v>P</v>
          </cell>
          <cell r="C37" t="str">
            <v>建築工事</v>
          </cell>
          <cell r="D37" t="str">
            <v>○</v>
          </cell>
          <cell r="E37" t="str">
            <v>×</v>
          </cell>
        </row>
        <row r="38">
          <cell r="B38" t="str">
            <v>→</v>
          </cell>
        </row>
      </sheetData>
      <sheetData sheetId="14" refreshError="1"/>
      <sheetData sheetId="15" refreshError="1"/>
      <sheetData sheetId="1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契約実施計画プレビュー貼付"/>
      <sheetName val="予定価格・品目別情報貼付"/>
      <sheetName val="基礎情報入力シート"/>
      <sheetName val="入札公告"/>
      <sheetName val="内訳書"/>
      <sheetName val="変更公告"/>
      <sheetName val="入札公告 (プレハブリース)"/>
      <sheetName val="入札公告別紙 (プレハブリース)"/>
      <sheetName val="入札（見積）書"/>
      <sheetName val="(１０件超）入札書等内訳書"/>
      <sheetName val="市場価格調査依頼書"/>
      <sheetName val="市場価格調査書"/>
      <sheetName val="市場価格調査書（べた打ち用）"/>
      <sheetName val="市場価格調査書内訳書"/>
      <sheetName val="市場価格調査書内訳書 (ベタ打ち用)"/>
      <sheetName val="予定価格内訳書"/>
      <sheetName val="OCリスト貼り付け用"/>
      <sheetName val="公告掲示依頼"/>
      <sheetName val="調達関係チェックシート（R６’～）"/>
      <sheetName val="チェックシート付紙"/>
      <sheetName val="★調達要求部署用★"/>
      <sheetName val="予定価格封筒表示"/>
      <sheetName val="郵便入札"/>
      <sheetName val="入札参加者名簿"/>
      <sheetName val="競争入札比較表"/>
      <sheetName val="落札単価入力"/>
      <sheetName val="業者リスト"/>
      <sheetName val="契約書かがみ（総額）"/>
      <sheetName val="契約書（契約書を作成しない場合の請求書）内訳書"/>
      <sheetName val="契約書かがみ（単契）"/>
      <sheetName val="契約書（単契で契約書を作成しない場合の請求書）内訳書"/>
      <sheetName val="官給品仕訳書 "/>
      <sheetName val="請求書"/>
      <sheetName val="請求領収書"/>
      <sheetName val="売掛表"/>
      <sheetName val="Sheet2"/>
      <sheetName val="納品書（陸自）"/>
      <sheetName val="（リース（賃貸借）用受領書"/>
      <sheetName val="納品書内訳☆シート保護無しのため注意☆"/>
      <sheetName val="書類依頼"/>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5">
          <cell r="C5" t="str">
            <v>0924154518</v>
          </cell>
          <cell r="E5" t="str">
            <v>812-0007</v>
          </cell>
          <cell r="F5" t="str">
            <v>福岡県福岡市博多区東比恵３丁目４番６号</v>
          </cell>
          <cell r="G5" t="str">
            <v>株式会社ニシイ</v>
          </cell>
          <cell r="H5" t="str">
            <v>代表取締役</v>
          </cell>
          <cell r="I5" t="str">
            <v>西井一史</v>
          </cell>
          <cell r="J5" t="str">
            <v>池田光治</v>
          </cell>
          <cell r="L5" t="str">
            <v>092-415-4518</v>
          </cell>
          <cell r="M5" t="str">
            <v>092-415-4515</v>
          </cell>
        </row>
        <row r="6">
          <cell r="C6" t="str">
            <v>0924411321</v>
          </cell>
          <cell r="E6" t="str">
            <v>812-0042</v>
          </cell>
          <cell r="F6" t="str">
            <v>福岡県福岡市博多区豊１－１０－１９</v>
          </cell>
          <cell r="G6" t="str">
            <v>和田機工株式会社</v>
          </cell>
          <cell r="H6" t="str">
            <v>代表取締役</v>
          </cell>
          <cell r="I6" t="str">
            <v>和田光一郎</v>
          </cell>
          <cell r="J6" t="str">
            <v>和田光一郎</v>
          </cell>
          <cell r="K6" t="str">
            <v>092-441-1321</v>
          </cell>
          <cell r="L6" t="str">
            <v>092-441-1321</v>
          </cell>
          <cell r="M6" t="str">
            <v>092-441-2267</v>
          </cell>
        </row>
        <row r="7">
          <cell r="C7" t="str">
            <v>0948255350</v>
          </cell>
          <cell r="E7" t="str">
            <v>820-0004</v>
          </cell>
          <cell r="F7" t="str">
            <v>福岡県飯塚市新立岩１３－８</v>
          </cell>
          <cell r="G7" t="str">
            <v>株式会社古谷金物店</v>
          </cell>
          <cell r="H7" t="str">
            <v>代表取締役</v>
          </cell>
          <cell r="I7" t="str">
            <v>古谷文孝</v>
          </cell>
          <cell r="J7" t="str">
            <v>古谷浩一</v>
          </cell>
          <cell r="L7" t="str">
            <v>0948-25-5350</v>
          </cell>
          <cell r="M7" t="str">
            <v>0948-22-7334</v>
          </cell>
        </row>
        <row r="8">
          <cell r="C8" t="str">
            <v>0948222850</v>
          </cell>
          <cell r="E8" t="str">
            <v>820-0033</v>
          </cell>
          <cell r="F8" t="str">
            <v>福岡県飯塚市徳前２４－２</v>
          </cell>
          <cell r="G8" t="str">
            <v>株式会社玉置</v>
          </cell>
          <cell r="H8" t="str">
            <v>代表取締役</v>
          </cell>
          <cell r="I8" t="str">
            <v>玉置一貴</v>
          </cell>
          <cell r="J8" t="str">
            <v>松岡弘之</v>
          </cell>
          <cell r="L8" t="str">
            <v>0948-22-2850</v>
          </cell>
          <cell r="M8" t="str">
            <v>0948-25-6383</v>
          </cell>
        </row>
        <row r="9">
          <cell r="C9" t="str">
            <v>0948222270</v>
          </cell>
          <cell r="E9" t="str">
            <v>820-0066</v>
          </cell>
          <cell r="F9" t="str">
            <v>福岡県飯塚市幸袋水江４７１－１</v>
          </cell>
          <cell r="G9" t="str">
            <v>株式会社三和通商</v>
          </cell>
          <cell r="H9" t="str">
            <v>代表取締役</v>
          </cell>
          <cell r="I9" t="str">
            <v>石戸澄生</v>
          </cell>
          <cell r="J9" t="str">
            <v>石戸武志</v>
          </cell>
          <cell r="L9" t="str">
            <v>0948-22-2270</v>
          </cell>
          <cell r="M9" t="str">
            <v>0948-22-2344</v>
          </cell>
        </row>
        <row r="10">
          <cell r="C10" t="str">
            <v>0940372150</v>
          </cell>
          <cell r="E10" t="str">
            <v>811-3436</v>
          </cell>
          <cell r="F10" t="str">
            <v>福岡県宗像市東郷３－６－８</v>
          </cell>
          <cell r="G10" t="str">
            <v>株式会社かがし屋宗像支店</v>
          </cell>
          <cell r="H10" t="str">
            <v/>
          </cell>
          <cell r="I10" t="str">
            <v/>
          </cell>
          <cell r="J10" t="str">
            <v/>
          </cell>
          <cell r="L10" t="str">
            <v>0940-37-2150</v>
          </cell>
          <cell r="M10" t="str">
            <v>0940-37-2142</v>
          </cell>
        </row>
        <row r="11">
          <cell r="C11" t="str">
            <v>0942457170</v>
          </cell>
          <cell r="E11" t="str">
            <v>839-0865</v>
          </cell>
          <cell r="F11" t="str">
            <v>福岡県久留米市新合川１－２－１ゆめタウン久留米２Ｆ</v>
          </cell>
          <cell r="G11" t="str">
            <v>株式会社紀伊國屋書店久留米店</v>
          </cell>
          <cell r="H11" t="str">
            <v>九州地区店売第二部長兼久留米店長</v>
          </cell>
          <cell r="I11" t="str">
            <v>相澤哲洋</v>
          </cell>
          <cell r="J11" t="str">
            <v>浅田里恵</v>
          </cell>
          <cell r="L11" t="str">
            <v>0942-45-7170</v>
          </cell>
          <cell r="M11" t="str">
            <v>0942-45-7174</v>
          </cell>
        </row>
        <row r="12">
          <cell r="C12" t="str">
            <v>0948220048</v>
          </cell>
          <cell r="E12" t="str">
            <v>820-0041</v>
          </cell>
          <cell r="F12" t="str">
            <v>福岡県飯塚市飯塚１８－３</v>
          </cell>
          <cell r="G12" t="str">
            <v>株式会社元野木書店</v>
          </cell>
          <cell r="H12" t="str">
            <v/>
          </cell>
          <cell r="I12" t="str">
            <v/>
          </cell>
          <cell r="J12" t="str">
            <v/>
          </cell>
          <cell r="L12" t="str">
            <v>0948-22-0048</v>
          </cell>
          <cell r="M12" t="str">
            <v>0948-22-0868</v>
          </cell>
        </row>
        <row r="13">
          <cell r="C13" t="str">
            <v>0948220630</v>
          </cell>
          <cell r="E13" t="str">
            <v>820-0041</v>
          </cell>
          <cell r="F13" t="str">
            <v>福岡県飯塚市飯塚１１ー２１</v>
          </cell>
          <cell r="G13" t="str">
            <v>ユゲデンキ株式会社</v>
          </cell>
          <cell r="H13" t="str">
            <v>代表取締役</v>
          </cell>
          <cell r="I13" t="str">
            <v>弓削勝吉</v>
          </cell>
          <cell r="J13" t="str">
            <v/>
          </cell>
          <cell r="L13" t="str">
            <v>0948-22-0630</v>
          </cell>
          <cell r="M13" t="str">
            <v>0948-24-7589</v>
          </cell>
        </row>
        <row r="14">
          <cell r="C14" t="str">
            <v>0936221256</v>
          </cell>
          <cell r="E14" t="str">
            <v>822-0023</v>
          </cell>
          <cell r="F14" t="str">
            <v>福岡県直方市神正町６－１</v>
          </cell>
          <cell r="G14" t="str">
            <v>井口晃</v>
          </cell>
          <cell r="H14" t="str">
            <v>代表者</v>
          </cell>
          <cell r="I14" t="str">
            <v>井口晃</v>
          </cell>
          <cell r="J14" t="str">
            <v>吉井一美</v>
          </cell>
          <cell r="L14" t="str">
            <v>093-622-1256</v>
          </cell>
          <cell r="M14" t="str">
            <v>093-622-1258</v>
          </cell>
        </row>
        <row r="15">
          <cell r="C15" t="str">
            <v>0852219950</v>
          </cell>
          <cell r="E15" t="str">
            <v>690-0005</v>
          </cell>
          <cell r="F15" t="str">
            <v>島根県松江市和多見町１１５－１</v>
          </cell>
          <cell r="G15" t="str">
            <v>株式会社永江印祥堂</v>
          </cell>
          <cell r="H15" t="str">
            <v>代表取締役</v>
          </cell>
          <cell r="I15" t="str">
            <v>数原英一郎</v>
          </cell>
          <cell r="J15" t="str">
            <v>中村弘三</v>
          </cell>
          <cell r="L15" t="str">
            <v>0852-21-9950</v>
          </cell>
          <cell r="M15" t="str">
            <v>0852-26-4804</v>
          </cell>
        </row>
        <row r="16">
          <cell r="C16" t="str">
            <v>0956393166</v>
          </cell>
          <cell r="E16" t="str">
            <v>859-3223</v>
          </cell>
          <cell r="F16" t="str">
            <v>長崎県佐世保市広田２－１９８－３</v>
          </cell>
          <cell r="G16" t="str">
            <v>有限会社ゼロスポーツ</v>
          </cell>
          <cell r="H16" t="str">
            <v>代表取締役</v>
          </cell>
          <cell r="I16" t="str">
            <v>三岳和明</v>
          </cell>
          <cell r="J16" t="str">
            <v>三岳和明</v>
          </cell>
          <cell r="L16" t="str">
            <v>0956-39-3166</v>
          </cell>
          <cell r="M16" t="str">
            <v>0956-39-3168</v>
          </cell>
        </row>
        <row r="17">
          <cell r="C17" t="str">
            <v>0948230662</v>
          </cell>
          <cell r="E17" t="str">
            <v>820-0066</v>
          </cell>
          <cell r="F17" t="str">
            <v>福岡県飯塚市幸袋９８－４</v>
          </cell>
          <cell r="G17" t="str">
            <v>楠　光男</v>
          </cell>
          <cell r="H17" t="str">
            <v/>
          </cell>
          <cell r="I17" t="str">
            <v/>
          </cell>
          <cell r="J17" t="str">
            <v/>
          </cell>
          <cell r="L17" t="str">
            <v>0948-23-0662</v>
          </cell>
          <cell r="M17" t="str">
            <v>0948-23-0662</v>
          </cell>
        </row>
        <row r="18">
          <cell r="C18" t="str">
            <v>0922636211</v>
          </cell>
          <cell r="E18" t="str">
            <v>812-0025</v>
          </cell>
          <cell r="F18" t="str">
            <v>福岡市博多区店屋町１－３６</v>
          </cell>
          <cell r="G18" t="str">
            <v>アクアス株式会社福岡支店</v>
          </cell>
          <cell r="H18" t="str">
            <v>代表取締役</v>
          </cell>
          <cell r="I18" t="str">
            <v/>
          </cell>
          <cell r="J18" t="str">
            <v/>
          </cell>
          <cell r="L18" t="str">
            <v>092-263-6211</v>
          </cell>
          <cell r="M18" t="str">
            <v>092-263-6213</v>
          </cell>
        </row>
        <row r="19">
          <cell r="C19" t="str">
            <v>0948223739</v>
          </cell>
          <cell r="E19" t="str">
            <v>820-0046</v>
          </cell>
          <cell r="F19" t="str">
            <v>福岡県飯塚市大日寺字上ノ原１３４６－５１</v>
          </cell>
          <cell r="G19" t="str">
            <v>株式会社飯塚環境サービス</v>
          </cell>
          <cell r="H19" t="str">
            <v>代表取締役</v>
          </cell>
          <cell r="I19" t="str">
            <v>田中眞治</v>
          </cell>
          <cell r="J19" t="str">
            <v>竹本秀一</v>
          </cell>
          <cell r="L19" t="str">
            <v>0948-22-3739</v>
          </cell>
          <cell r="M19" t="str">
            <v>0948-22-3796</v>
          </cell>
        </row>
        <row r="20">
          <cell r="C20" t="str">
            <v>0926114299</v>
          </cell>
          <cell r="E20" t="str">
            <v>812-0064</v>
          </cell>
          <cell r="F20" t="str">
            <v>福岡県福岡市東区松田１丁目４番２３号</v>
          </cell>
          <cell r="G20" t="str">
            <v>水研化学工業株式会社福岡営業所</v>
          </cell>
          <cell r="H20" t="str">
            <v>福岡営業所長</v>
          </cell>
          <cell r="I20" t="str">
            <v>横尾泰正</v>
          </cell>
          <cell r="J20" t="str">
            <v/>
          </cell>
          <cell r="L20" t="str">
            <v>092-611-4299</v>
          </cell>
          <cell r="M20" t="str">
            <v>092-629-2874</v>
          </cell>
        </row>
        <row r="21">
          <cell r="C21" t="str">
            <v>0937913421</v>
          </cell>
          <cell r="E21" t="str">
            <v>808-0109</v>
          </cell>
          <cell r="F21" t="str">
            <v>福岡県北九州市若松区南二島四丁目１３番７号</v>
          </cell>
          <cell r="G21" t="str">
            <v>内外化学製品株式会社若松事業所</v>
          </cell>
          <cell r="H21" t="str">
            <v>所長</v>
          </cell>
          <cell r="I21" t="str">
            <v>白坂篤彦</v>
          </cell>
          <cell r="J21" t="str">
            <v/>
          </cell>
          <cell r="L21" t="str">
            <v>093-791-3421</v>
          </cell>
          <cell r="M21" t="str">
            <v>093-791-2096</v>
          </cell>
        </row>
        <row r="22">
          <cell r="C22" t="str">
            <v>0798422119</v>
          </cell>
          <cell r="E22" t="str">
            <v>663-8141</v>
          </cell>
          <cell r="F22" t="str">
            <v>兵庫県西宮市高須町１丁目１－１１－１４６４</v>
          </cell>
          <cell r="G22" t="str">
            <v>玉置恵</v>
          </cell>
          <cell r="H22" t="str">
            <v/>
          </cell>
          <cell r="I22" t="str">
            <v/>
          </cell>
          <cell r="J22" t="str">
            <v/>
          </cell>
          <cell r="L22" t="str">
            <v>0798-42-2119</v>
          </cell>
          <cell r="M22" t="str">
            <v>0798-42-2118</v>
          </cell>
        </row>
        <row r="23">
          <cell r="C23" t="str">
            <v>0775631111</v>
          </cell>
          <cell r="E23" t="str">
            <v>525-8558</v>
          </cell>
          <cell r="F23" t="str">
            <v>福岡市博多区博多駅前３丁目４－７</v>
          </cell>
          <cell r="G23" t="str">
            <v>川重冷熱工業株式会社福岡支店</v>
          </cell>
          <cell r="H23" t="str">
            <v>代表取締役社長</v>
          </cell>
          <cell r="I23" t="str">
            <v/>
          </cell>
          <cell r="J23" t="str">
            <v/>
          </cell>
          <cell r="L23" t="str">
            <v>077-563-1111</v>
          </cell>
          <cell r="M23" t="str">
            <v>077-563-1120</v>
          </cell>
        </row>
        <row r="24">
          <cell r="C24" t="str">
            <v>0828737048</v>
          </cell>
          <cell r="E24" t="str">
            <v>731-0101</v>
          </cell>
          <cell r="F24" t="str">
            <v>広島県広島市安佐南区八木１－１２－３２</v>
          </cell>
          <cell r="G24" t="str">
            <v>株式会社古島中国支店</v>
          </cell>
          <cell r="H24" t="str">
            <v/>
          </cell>
          <cell r="I24" t="str">
            <v/>
          </cell>
          <cell r="J24" t="str">
            <v/>
          </cell>
          <cell r="L24" t="str">
            <v>082-873-7048</v>
          </cell>
          <cell r="M24" t="str">
            <v>082-873-6948</v>
          </cell>
        </row>
        <row r="25">
          <cell r="C25" t="str">
            <v>0332910016</v>
          </cell>
          <cell r="E25" t="str">
            <v>101-0051</v>
          </cell>
          <cell r="F25" t="str">
            <v>東京都千代田区神田神保町１丁目２７番地７</v>
          </cell>
          <cell r="G25" t="str">
            <v>株式会社クロサカ</v>
          </cell>
          <cell r="H25" t="str">
            <v>代表取締役</v>
          </cell>
          <cell r="I25" t="str">
            <v>守田憲治</v>
          </cell>
          <cell r="J25" t="str">
            <v>守田憲治</v>
          </cell>
          <cell r="L25" t="str">
            <v>03-3291-0016</v>
          </cell>
          <cell r="M25" t="str">
            <v>03-3291-0015</v>
          </cell>
        </row>
        <row r="26">
          <cell r="C26" t="str">
            <v>0666983636</v>
          </cell>
          <cell r="E26" t="str">
            <v>546-0014</v>
          </cell>
          <cell r="F26" t="str">
            <v>大阪府大阪市東住吉区鷹合１丁目３番３１号</v>
          </cell>
          <cell r="G26" t="str">
            <v>株式会社泉州</v>
          </cell>
          <cell r="H26" t="str">
            <v>代表取締役</v>
          </cell>
          <cell r="I26" t="str">
            <v>隅防嘉之</v>
          </cell>
          <cell r="J26" t="str">
            <v>稲見智英</v>
          </cell>
          <cell r="L26" t="str">
            <v>06-6698-3636</v>
          </cell>
          <cell r="M26" t="str">
            <v>06-6694-6590</v>
          </cell>
        </row>
        <row r="27">
          <cell r="C27" t="str">
            <v>0353345260</v>
          </cell>
          <cell r="E27" t="str">
            <v>151-0053</v>
          </cell>
          <cell r="F27" t="str">
            <v>東京都渋谷区代々木３－２８－６</v>
          </cell>
          <cell r="G27" t="str">
            <v>ハイテクインター株式会社</v>
          </cell>
          <cell r="H27" t="str">
            <v/>
          </cell>
          <cell r="I27" t="str">
            <v/>
          </cell>
          <cell r="J27" t="str">
            <v/>
          </cell>
          <cell r="L27" t="str">
            <v>03-5334-5260</v>
          </cell>
          <cell r="M27" t="str">
            <v>03-5334-3688</v>
          </cell>
        </row>
        <row r="28">
          <cell r="C28" t="str">
            <v>0934731658</v>
          </cell>
          <cell r="E28" t="str">
            <v>800-0244</v>
          </cell>
          <cell r="F28" t="str">
            <v>福岡県北九州市小倉南区上貫３丁目１６－２６</v>
          </cell>
          <cell r="G28" t="str">
            <v>有限会社豊栄購買会ひまわり</v>
          </cell>
          <cell r="H28" t="str">
            <v/>
          </cell>
          <cell r="I28" t="str">
            <v/>
          </cell>
          <cell r="J28" t="str">
            <v/>
          </cell>
          <cell r="L28" t="str">
            <v>093-473-1658</v>
          </cell>
          <cell r="M28" t="str">
            <v>093-473-1658</v>
          </cell>
        </row>
        <row r="29">
          <cell r="C29" t="str">
            <v>0948225190</v>
          </cell>
          <cell r="E29" t="str">
            <v>820-0066</v>
          </cell>
          <cell r="F29" t="str">
            <v>福岡県飯塚市幸袋１０２番地８</v>
          </cell>
          <cell r="G29" t="str">
            <v>株式会社共立デンタルラボラトリー</v>
          </cell>
          <cell r="H29" t="str">
            <v>代表取締役</v>
          </cell>
          <cell r="I29" t="str">
            <v>臼井悟</v>
          </cell>
          <cell r="J29" t="str">
            <v/>
          </cell>
          <cell r="L29" t="str">
            <v>0948-22-5190</v>
          </cell>
          <cell r="M29" t="str">
            <v>0948-25-8666</v>
          </cell>
        </row>
        <row r="30">
          <cell r="C30" t="str">
            <v>0938818282</v>
          </cell>
          <cell r="E30" t="str">
            <v>804-0003</v>
          </cell>
          <cell r="F30" t="str">
            <v>福岡県北九州市戸畑区中原新町１－４</v>
          </cell>
          <cell r="G30" t="str">
            <v>公益財団法人北九州生活科学センター</v>
          </cell>
          <cell r="H30" t="str">
            <v>理事長</v>
          </cell>
          <cell r="I30" t="str">
            <v>今地　政美</v>
          </cell>
          <cell r="J30" t="str">
            <v>原口　英哲</v>
          </cell>
          <cell r="L30" t="str">
            <v>093-881-8282</v>
          </cell>
          <cell r="M30" t="str">
            <v>093-881-8333</v>
          </cell>
        </row>
        <row r="31">
          <cell r="C31" t="str">
            <v>0948240961</v>
          </cell>
          <cell r="E31" t="str">
            <v>820-0054</v>
          </cell>
          <cell r="F31" t="str">
            <v>福岡県飯塚市伊川３０４－１４</v>
          </cell>
          <cell r="G31" t="str">
            <v>飯塚合同ガス株式会社</v>
          </cell>
          <cell r="H31" t="str">
            <v>代表取締役</v>
          </cell>
          <cell r="I31" t="str">
            <v>中嶋慎一郎</v>
          </cell>
          <cell r="J31" t="str">
            <v>清田君子</v>
          </cell>
          <cell r="L31" t="str">
            <v>0948-24-0961</v>
          </cell>
          <cell r="M31" t="str">
            <v>0948-24-3500</v>
          </cell>
        </row>
        <row r="32">
          <cell r="C32" t="str">
            <v>0940348211</v>
          </cell>
          <cell r="E32" t="str">
            <v>811-3413</v>
          </cell>
          <cell r="F32" t="str">
            <v>宗像市</v>
          </cell>
          <cell r="G32" t="str">
            <v>株式会社エディオン法人営業部九州支店</v>
          </cell>
          <cell r="H32" t="str">
            <v/>
          </cell>
          <cell r="I32" t="str">
            <v/>
          </cell>
          <cell r="J32" t="str">
            <v/>
          </cell>
          <cell r="L32" t="str">
            <v>0940-34-8211</v>
          </cell>
          <cell r="M32" t="str">
            <v/>
          </cell>
        </row>
        <row r="33">
          <cell r="C33" t="str">
            <v>0333805001</v>
          </cell>
          <cell r="E33" t="str">
            <v>166-0012</v>
          </cell>
          <cell r="F33" t="str">
            <v>東京都杉並区和田１丁目３０番４号</v>
          </cell>
          <cell r="G33" t="str">
            <v>東京メタル工業株式会社</v>
          </cell>
          <cell r="H33" t="str">
            <v>代表取締役</v>
          </cell>
          <cell r="I33" t="str">
            <v>中村一三</v>
          </cell>
          <cell r="J33" t="str">
            <v/>
          </cell>
          <cell r="L33" t="str">
            <v>03-3380-5001</v>
          </cell>
          <cell r="M33" t="str">
            <v>03-3380-5005</v>
          </cell>
        </row>
        <row r="34">
          <cell r="C34" t="str">
            <v>0948291500</v>
          </cell>
          <cell r="E34" t="str">
            <v>820-0013</v>
          </cell>
          <cell r="F34" t="str">
            <v>福岡県飯塚市上三緒４４３－１６８</v>
          </cell>
          <cell r="G34" t="str">
            <v>石川　一成</v>
          </cell>
          <cell r="H34" t="str">
            <v/>
          </cell>
          <cell r="I34" t="str">
            <v/>
          </cell>
          <cell r="J34" t="str">
            <v/>
          </cell>
          <cell r="L34" t="str">
            <v>0948-29-1500</v>
          </cell>
          <cell r="M34" t="str">
            <v>0948-29-1500</v>
          </cell>
        </row>
        <row r="35">
          <cell r="C35" t="str">
            <v>0839226515</v>
          </cell>
          <cell r="E35" t="str">
            <v>753-0214</v>
          </cell>
          <cell r="F35" t="str">
            <v>山口県山口市大内御堀１４０－２</v>
          </cell>
          <cell r="G35" t="str">
            <v>有限会社戸井金物店</v>
          </cell>
          <cell r="H35" t="str">
            <v>代表取締役</v>
          </cell>
          <cell r="I35" t="str">
            <v>戸井仁一</v>
          </cell>
          <cell r="J35" t="str">
            <v>戸井弘明</v>
          </cell>
          <cell r="L35" t="str">
            <v>083-922-6515</v>
          </cell>
          <cell r="M35" t="str">
            <v>083-922-6514</v>
          </cell>
        </row>
        <row r="36">
          <cell r="C36" t="str">
            <v>0977212537</v>
          </cell>
          <cell r="E36" t="str">
            <v>874-0840</v>
          </cell>
          <cell r="F36" t="str">
            <v>大分県別府市大字鶴見３２０４－１０</v>
          </cell>
          <cell r="G36" t="str">
            <v>株式会社ホープ再油</v>
          </cell>
          <cell r="H36" t="str">
            <v>代表取締役</v>
          </cell>
          <cell r="I36" t="str">
            <v>小田村肇</v>
          </cell>
          <cell r="J36" t="str">
            <v>小川和江</v>
          </cell>
          <cell r="L36" t="str">
            <v>0977-21-2537</v>
          </cell>
          <cell r="M36" t="str">
            <v>0977-72-0839</v>
          </cell>
        </row>
        <row r="37">
          <cell r="C37" t="str">
            <v>0992242163</v>
          </cell>
          <cell r="E37" t="str">
            <v>892-0836</v>
          </cell>
          <cell r="F37" t="str">
            <v>鹿児島県鹿児島市錦江町１番７号</v>
          </cell>
          <cell r="G37" t="str">
            <v>マリックスライン株式会社</v>
          </cell>
          <cell r="H37" t="str">
            <v>代表取締役社長</v>
          </cell>
          <cell r="I37" t="str">
            <v>岩男直哉</v>
          </cell>
          <cell r="J37" t="str">
            <v/>
          </cell>
          <cell r="L37" t="str">
            <v>099-224-2163</v>
          </cell>
          <cell r="M37" t="str">
            <v/>
          </cell>
        </row>
        <row r="38">
          <cell r="C38" t="str">
            <v>0992242121</v>
          </cell>
          <cell r="E38" t="str">
            <v>894-0034</v>
          </cell>
          <cell r="F38" t="str">
            <v>鹿児島県奄美市名瀬入舟町８－２１</v>
          </cell>
          <cell r="G38" t="str">
            <v>マルエーフェリー株式会社</v>
          </cell>
          <cell r="H38" t="str">
            <v>代表取締役</v>
          </cell>
          <cell r="I38" t="str">
            <v>有村和晃</v>
          </cell>
          <cell r="J38" t="str">
            <v>田中羊一郎</v>
          </cell>
          <cell r="L38" t="str">
            <v>099-224-2121</v>
          </cell>
          <cell r="M38" t="str">
            <v>099-223-2282</v>
          </cell>
        </row>
        <row r="39">
          <cell r="C39" t="str">
            <v/>
          </cell>
        </row>
        <row r="40">
          <cell r="C40" t="str">
            <v/>
          </cell>
        </row>
        <row r="41">
          <cell r="C41" t="str">
            <v/>
          </cell>
        </row>
        <row r="42">
          <cell r="C42" t="str">
            <v/>
          </cell>
        </row>
        <row r="43">
          <cell r="C43" t="str">
            <v/>
          </cell>
        </row>
        <row r="44">
          <cell r="C44" t="str">
            <v/>
          </cell>
        </row>
        <row r="45">
          <cell r="C45" t="str">
            <v/>
          </cell>
        </row>
        <row r="46">
          <cell r="C46" t="str">
            <v/>
          </cell>
        </row>
        <row r="47">
          <cell r="C47" t="str">
            <v/>
          </cell>
        </row>
        <row r="48">
          <cell r="C48" t="str">
            <v/>
          </cell>
        </row>
        <row r="49">
          <cell r="C49" t="str">
            <v/>
          </cell>
        </row>
        <row r="50">
          <cell r="C50" t="str">
            <v/>
          </cell>
        </row>
        <row r="51">
          <cell r="C51" t="str">
            <v/>
          </cell>
        </row>
        <row r="52">
          <cell r="C52" t="str">
            <v/>
          </cell>
        </row>
        <row r="53">
          <cell r="C53" t="str">
            <v/>
          </cell>
        </row>
        <row r="54">
          <cell r="C54" t="str">
            <v/>
          </cell>
        </row>
        <row r="55">
          <cell r="C55" t="str">
            <v/>
          </cell>
        </row>
        <row r="56">
          <cell r="C56" t="str">
            <v/>
          </cell>
        </row>
        <row r="57">
          <cell r="C57" t="str">
            <v/>
          </cell>
        </row>
        <row r="58">
          <cell r="C58" t="str">
            <v/>
          </cell>
        </row>
        <row r="59">
          <cell r="C59" t="str">
            <v/>
          </cell>
        </row>
        <row r="60">
          <cell r="C60" t="str">
            <v/>
          </cell>
        </row>
        <row r="61">
          <cell r="C61" t="str">
            <v/>
          </cell>
        </row>
        <row r="62">
          <cell r="C62" t="str">
            <v/>
          </cell>
        </row>
        <row r="63">
          <cell r="C63" t="str">
            <v/>
          </cell>
        </row>
        <row r="64">
          <cell r="C64" t="str">
            <v/>
          </cell>
        </row>
        <row r="65">
          <cell r="C65" t="str">
            <v/>
          </cell>
        </row>
        <row r="66">
          <cell r="C66" t="str">
            <v/>
          </cell>
        </row>
        <row r="67">
          <cell r="C67" t="str">
            <v/>
          </cell>
        </row>
        <row r="68">
          <cell r="C68" t="str">
            <v/>
          </cell>
        </row>
        <row r="69">
          <cell r="C69" t="str">
            <v/>
          </cell>
        </row>
        <row r="70">
          <cell r="C70" t="str">
            <v/>
          </cell>
        </row>
        <row r="71">
          <cell r="C71" t="str">
            <v/>
          </cell>
        </row>
        <row r="72">
          <cell r="C72" t="str">
            <v/>
          </cell>
        </row>
        <row r="73">
          <cell r="C73" t="str">
            <v/>
          </cell>
        </row>
        <row r="74">
          <cell r="C74" t="str">
            <v/>
          </cell>
        </row>
        <row r="75">
          <cell r="C75" t="str">
            <v/>
          </cell>
        </row>
        <row r="76">
          <cell r="C76" t="str">
            <v/>
          </cell>
        </row>
        <row r="77">
          <cell r="C77" t="str">
            <v/>
          </cell>
        </row>
        <row r="78">
          <cell r="C78" t="str">
            <v/>
          </cell>
        </row>
        <row r="79">
          <cell r="C79" t="str">
            <v/>
          </cell>
        </row>
        <row r="80">
          <cell r="C80" t="str">
            <v/>
          </cell>
        </row>
        <row r="81">
          <cell r="C81" t="str">
            <v/>
          </cell>
        </row>
        <row r="82">
          <cell r="C82" t="str">
            <v/>
          </cell>
        </row>
        <row r="83">
          <cell r="C83" t="str">
            <v/>
          </cell>
        </row>
        <row r="84">
          <cell r="C84" t="str">
            <v/>
          </cell>
        </row>
        <row r="85">
          <cell r="C85" t="str">
            <v/>
          </cell>
        </row>
        <row r="86">
          <cell r="C86" t="str">
            <v/>
          </cell>
        </row>
        <row r="87">
          <cell r="C87" t="str">
            <v/>
          </cell>
        </row>
        <row r="88">
          <cell r="C88" t="str">
            <v/>
          </cell>
        </row>
        <row r="89">
          <cell r="C89" t="str">
            <v/>
          </cell>
        </row>
        <row r="90">
          <cell r="C90" t="str">
            <v/>
          </cell>
        </row>
        <row r="91">
          <cell r="C91" t="str">
            <v/>
          </cell>
        </row>
        <row r="92">
          <cell r="C92" t="str">
            <v/>
          </cell>
        </row>
        <row r="93">
          <cell r="C93" t="str">
            <v/>
          </cell>
        </row>
        <row r="94">
          <cell r="C94" t="str">
            <v/>
          </cell>
        </row>
        <row r="95">
          <cell r="C95" t="str">
            <v/>
          </cell>
        </row>
        <row r="96">
          <cell r="C96" t="str">
            <v/>
          </cell>
        </row>
        <row r="97">
          <cell r="C97" t="str">
            <v/>
          </cell>
        </row>
        <row r="98">
          <cell r="C98" t="str">
            <v/>
          </cell>
        </row>
        <row r="99">
          <cell r="C99" t="str">
            <v/>
          </cell>
        </row>
        <row r="100">
          <cell r="C100" t="str">
            <v/>
          </cell>
        </row>
        <row r="101">
          <cell r="C101" t="str">
            <v/>
          </cell>
        </row>
        <row r="102">
          <cell r="C102" t="str">
            <v/>
          </cell>
        </row>
        <row r="103">
          <cell r="C103" t="str">
            <v/>
          </cell>
        </row>
        <row r="104">
          <cell r="C104" t="str">
            <v/>
          </cell>
        </row>
        <row r="105">
          <cell r="C105" t="str">
            <v/>
          </cell>
        </row>
        <row r="106">
          <cell r="C106" t="str">
            <v/>
          </cell>
        </row>
        <row r="107">
          <cell r="C107" t="str">
            <v/>
          </cell>
        </row>
        <row r="108">
          <cell r="C108" t="str">
            <v/>
          </cell>
        </row>
        <row r="109">
          <cell r="C109" t="str">
            <v/>
          </cell>
        </row>
        <row r="110">
          <cell r="C110" t="str">
            <v/>
          </cell>
        </row>
        <row r="111">
          <cell r="C111" t="str">
            <v/>
          </cell>
        </row>
        <row r="112">
          <cell r="C112" t="str">
            <v/>
          </cell>
        </row>
        <row r="113">
          <cell r="C113" t="str">
            <v/>
          </cell>
        </row>
        <row r="114">
          <cell r="C114" t="str">
            <v/>
          </cell>
        </row>
        <row r="115">
          <cell r="C115" t="str">
            <v/>
          </cell>
        </row>
        <row r="116">
          <cell r="C116" t="str">
            <v/>
          </cell>
        </row>
        <row r="117">
          <cell r="C117" t="str">
            <v/>
          </cell>
        </row>
        <row r="118">
          <cell r="C118" t="str">
            <v/>
          </cell>
        </row>
        <row r="119">
          <cell r="C119" t="str">
            <v/>
          </cell>
        </row>
        <row r="120">
          <cell r="C120" t="str">
            <v/>
          </cell>
        </row>
        <row r="121">
          <cell r="C121" t="str">
            <v/>
          </cell>
        </row>
        <row r="122">
          <cell r="C122" t="str">
            <v/>
          </cell>
        </row>
        <row r="123">
          <cell r="C123" t="str">
            <v/>
          </cell>
        </row>
        <row r="124">
          <cell r="C124" t="str">
            <v/>
          </cell>
        </row>
        <row r="125">
          <cell r="C125" t="str">
            <v/>
          </cell>
        </row>
        <row r="126">
          <cell r="C126" t="str">
            <v/>
          </cell>
        </row>
        <row r="127">
          <cell r="C127" t="str">
            <v/>
          </cell>
        </row>
        <row r="128">
          <cell r="C128" t="str">
            <v/>
          </cell>
        </row>
        <row r="129">
          <cell r="C129" t="str">
            <v/>
          </cell>
        </row>
        <row r="130">
          <cell r="C130" t="str">
            <v/>
          </cell>
        </row>
        <row r="131">
          <cell r="C131" t="str">
            <v/>
          </cell>
        </row>
        <row r="132">
          <cell r="C132" t="str">
            <v/>
          </cell>
        </row>
        <row r="133">
          <cell r="C133" t="str">
            <v/>
          </cell>
        </row>
        <row r="134">
          <cell r="C134" t="str">
            <v/>
          </cell>
        </row>
        <row r="135">
          <cell r="C135" t="str">
            <v/>
          </cell>
        </row>
        <row r="136">
          <cell r="C136" t="str">
            <v/>
          </cell>
        </row>
        <row r="137">
          <cell r="C137" t="str">
            <v/>
          </cell>
        </row>
        <row r="138">
          <cell r="C138" t="str">
            <v/>
          </cell>
        </row>
        <row r="139">
          <cell r="C139" t="str">
            <v/>
          </cell>
        </row>
        <row r="140">
          <cell r="C140" t="str">
            <v/>
          </cell>
        </row>
        <row r="141">
          <cell r="C141" t="str">
            <v/>
          </cell>
        </row>
        <row r="142">
          <cell r="C142" t="str">
            <v/>
          </cell>
        </row>
        <row r="143">
          <cell r="C143" t="str">
            <v/>
          </cell>
        </row>
        <row r="144">
          <cell r="C144" t="str">
            <v/>
          </cell>
        </row>
        <row r="145">
          <cell r="C145" t="str">
            <v/>
          </cell>
        </row>
        <row r="146">
          <cell r="C146" t="str">
            <v/>
          </cell>
        </row>
        <row r="147">
          <cell r="C147" t="str">
            <v/>
          </cell>
        </row>
        <row r="148">
          <cell r="C148" t="str">
            <v/>
          </cell>
        </row>
        <row r="149">
          <cell r="C149" t="str">
            <v/>
          </cell>
        </row>
        <row r="150">
          <cell r="C150" t="str">
            <v/>
          </cell>
        </row>
        <row r="151">
          <cell r="C151" t="str">
            <v/>
          </cell>
        </row>
        <row r="152">
          <cell r="C152" t="str">
            <v/>
          </cell>
        </row>
        <row r="153">
          <cell r="C153" t="str">
            <v/>
          </cell>
        </row>
        <row r="154">
          <cell r="C154" t="str">
            <v/>
          </cell>
        </row>
        <row r="155">
          <cell r="C155" t="str">
            <v/>
          </cell>
        </row>
        <row r="156">
          <cell r="C156" t="str">
            <v/>
          </cell>
        </row>
        <row r="157">
          <cell r="C157" t="str">
            <v/>
          </cell>
        </row>
        <row r="158">
          <cell r="C158" t="str">
            <v/>
          </cell>
        </row>
        <row r="159">
          <cell r="C159" t="str">
            <v/>
          </cell>
        </row>
        <row r="160">
          <cell r="C160" t="str">
            <v/>
          </cell>
        </row>
        <row r="161">
          <cell r="C161" t="str">
            <v/>
          </cell>
        </row>
        <row r="162">
          <cell r="C162" t="str">
            <v/>
          </cell>
        </row>
        <row r="163">
          <cell r="C163" t="str">
            <v/>
          </cell>
        </row>
        <row r="164">
          <cell r="C164" t="str">
            <v/>
          </cell>
        </row>
        <row r="165">
          <cell r="C165" t="str">
            <v/>
          </cell>
        </row>
        <row r="166">
          <cell r="C166" t="str">
            <v/>
          </cell>
        </row>
        <row r="167">
          <cell r="C167" t="str">
            <v/>
          </cell>
        </row>
        <row r="168">
          <cell r="C168" t="str">
            <v/>
          </cell>
        </row>
        <row r="169">
          <cell r="C169" t="str">
            <v/>
          </cell>
        </row>
        <row r="170">
          <cell r="C170" t="str">
            <v/>
          </cell>
        </row>
        <row r="171">
          <cell r="C171" t="str">
            <v/>
          </cell>
        </row>
        <row r="172">
          <cell r="C172" t="str">
            <v/>
          </cell>
        </row>
        <row r="173">
          <cell r="C173" t="str">
            <v/>
          </cell>
        </row>
        <row r="174">
          <cell r="C174" t="str">
            <v/>
          </cell>
        </row>
        <row r="175">
          <cell r="C175" t="str">
            <v/>
          </cell>
        </row>
        <row r="176">
          <cell r="C176" t="str">
            <v/>
          </cell>
        </row>
        <row r="177">
          <cell r="C177" t="str">
            <v/>
          </cell>
        </row>
        <row r="178">
          <cell r="C178" t="str">
            <v/>
          </cell>
        </row>
        <row r="179">
          <cell r="C179" t="str">
            <v/>
          </cell>
        </row>
        <row r="180">
          <cell r="C180" t="str">
            <v/>
          </cell>
        </row>
        <row r="181">
          <cell r="C181" t="str">
            <v/>
          </cell>
        </row>
        <row r="182">
          <cell r="C182" t="str">
            <v/>
          </cell>
        </row>
        <row r="183">
          <cell r="C183" t="str">
            <v/>
          </cell>
        </row>
        <row r="184">
          <cell r="C184" t="str">
            <v/>
          </cell>
        </row>
        <row r="185">
          <cell r="C185" t="str">
            <v/>
          </cell>
        </row>
        <row r="186">
          <cell r="C186" t="str">
            <v/>
          </cell>
        </row>
        <row r="187">
          <cell r="C187" t="str">
            <v/>
          </cell>
        </row>
        <row r="188">
          <cell r="C188" t="str">
            <v/>
          </cell>
        </row>
        <row r="189">
          <cell r="C189" t="str">
            <v/>
          </cell>
        </row>
        <row r="190">
          <cell r="C190" t="str">
            <v/>
          </cell>
        </row>
        <row r="191">
          <cell r="C191" t="str">
            <v/>
          </cell>
        </row>
        <row r="192">
          <cell r="C192" t="str">
            <v/>
          </cell>
        </row>
        <row r="193">
          <cell r="C193" t="str">
            <v/>
          </cell>
        </row>
        <row r="194">
          <cell r="C194" t="str">
            <v/>
          </cell>
        </row>
        <row r="195">
          <cell r="C195" t="str">
            <v/>
          </cell>
        </row>
        <row r="196">
          <cell r="C196" t="str">
            <v/>
          </cell>
        </row>
        <row r="197">
          <cell r="C197" t="str">
            <v/>
          </cell>
        </row>
        <row r="198">
          <cell r="C198" t="str">
            <v/>
          </cell>
        </row>
        <row r="199">
          <cell r="C199" t="str">
            <v/>
          </cell>
        </row>
        <row r="200">
          <cell r="C200" t="str">
            <v/>
          </cell>
        </row>
        <row r="201">
          <cell r="C201" t="str">
            <v/>
          </cell>
        </row>
        <row r="202">
          <cell r="C202" t="str">
            <v/>
          </cell>
        </row>
        <row r="203">
          <cell r="C203" t="str">
            <v/>
          </cell>
        </row>
        <row r="204">
          <cell r="C204" t="str">
            <v/>
          </cell>
        </row>
      </sheetData>
      <sheetData sheetId="27"/>
      <sheetData sheetId="28"/>
      <sheetData sheetId="29"/>
      <sheetData sheetId="30"/>
      <sheetData sheetId="31"/>
      <sheetData sheetId="32"/>
      <sheetData sheetId="33"/>
      <sheetData sheetId="34"/>
      <sheetData sheetId="35">
        <row r="35">
          <cell r="J35" t="str">
            <v>物品の借上</v>
          </cell>
          <cell r="K35" t="str">
            <v>賃貸借契約書</v>
          </cell>
          <cell r="L35" t="str">
            <v>賃貸借単価契約書</v>
          </cell>
          <cell r="M35" t="str">
            <v>履行場所</v>
          </cell>
          <cell r="N35" t="str">
            <v>履行期間</v>
          </cell>
          <cell r="O35" t="str">
            <v>履行期間</v>
          </cell>
          <cell r="P35" t="str">
            <v>第１条　本契約については、駐屯地用標準契約書賃貸借契約条項を適用する。</v>
          </cell>
        </row>
        <row r="36">
          <cell r="J36" t="str">
            <v>物品の販売</v>
          </cell>
          <cell r="K36" t="str">
            <v>物品売買契約書</v>
          </cell>
          <cell r="L36" t="str">
            <v>物品売買単価契約書</v>
          </cell>
          <cell r="M36" t="str">
            <v>納入場所</v>
          </cell>
          <cell r="N36" t="str">
            <v>納　　期</v>
          </cell>
          <cell r="O36" t="str">
            <v>納　　期</v>
          </cell>
          <cell r="P36" t="str">
            <v>第１条　本契約については、駐屯地用標準契約書物品売買契約条項を適用する。</v>
          </cell>
        </row>
        <row r="37">
          <cell r="J37" t="str">
            <v>役務の提供等</v>
          </cell>
          <cell r="K37" t="str">
            <v>役務請負契約書</v>
          </cell>
          <cell r="L37" t="str">
            <v>役務請負単価契約書</v>
          </cell>
          <cell r="M37" t="str">
            <v>履行場所</v>
          </cell>
          <cell r="N37" t="str">
            <v>履行期限</v>
          </cell>
          <cell r="O37" t="str">
            <v>履行期限</v>
          </cell>
          <cell r="P37" t="str">
            <v>第１条　本契約については、駐屯地用標準契約書役務請負契約条項を適用する。</v>
          </cell>
        </row>
      </sheetData>
      <sheetData sheetId="36"/>
      <sheetData sheetId="37"/>
      <sheetData sheetId="38"/>
      <sheetData sheetId="39"/>
      <sheetData sheetId="4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四　給食業務"/>
      <sheetName val="1四　電気　駐屯地分"/>
      <sheetName val="1四電気　日出生台分"/>
      <sheetName val="1四　二分割ボックスカルバート"/>
      <sheetName val="２四　並柳中川宿舎量水器取替"/>
      <sheetName val="2四　給水所ろ過膜取替"/>
      <sheetName val="2四　ろ過ユニット"/>
      <sheetName val="2四　浄化槽中空糸膜洗浄"/>
      <sheetName val="２四　鉈籠"/>
      <sheetName val="３四　並柳ゴミ置場"/>
      <sheetName val="3四　第１浴場温泉管"/>
      <sheetName val="３四　コーティングドリルセット"/>
      <sheetName val="３四　屋外蒸気管"/>
      <sheetName val="3四　便所改修工事"/>
      <sheetName val="４四　浸食防止植生シート"/>
      <sheetName val="４四　再生砕石"/>
      <sheetName val="４四　バランスウェイト"/>
      <sheetName val="４四　テプラ"/>
      <sheetName val="４四　ブラインド"/>
      <sheetName val="４四　ユニットハウス"/>
      <sheetName val="４四　深井戸点検"/>
      <sheetName val="個別分析表 (11)"/>
    </sheetNames>
    <sheetDataSet>
      <sheetData sheetId="0">
        <row r="11">
          <cell r="H11" t="str">
            <v>1</v>
          </cell>
          <cell r="P11" t="str">
            <v>給食業務部外委託他1件</v>
          </cell>
        </row>
        <row r="13">
          <cell r="H13">
            <v>43852</v>
          </cell>
          <cell r="I13"/>
          <cell r="J13"/>
          <cell r="K13"/>
        </row>
        <row r="14">
          <cell r="H14" t="str">
            <v>0S721KA00010</v>
          </cell>
          <cell r="I14"/>
          <cell r="J14"/>
          <cell r="K14"/>
        </row>
        <row r="15">
          <cell r="H15">
            <v>58623000</v>
          </cell>
          <cell r="I15"/>
          <cell r="J15"/>
          <cell r="K15"/>
        </row>
        <row r="16">
          <cell r="H16">
            <v>56300000</v>
          </cell>
          <cell r="I16"/>
          <cell r="J16"/>
          <cell r="K16"/>
        </row>
        <row r="17">
          <cell r="H17" t="str">
            <v>M</v>
          </cell>
          <cell r="I17"/>
          <cell r="J17"/>
          <cell r="K17"/>
        </row>
        <row r="18">
          <cell r="H18" t="str">
            <v xml:space="preserve">    </v>
          </cell>
          <cell r="I18"/>
          <cell r="J18"/>
          <cell r="K18"/>
        </row>
        <row r="21">
          <cell r="E21" t="str">
            <v>入札</v>
          </cell>
          <cell r="T21"/>
          <cell r="AI21"/>
        </row>
        <row r="23">
          <cell r="G23" t="str">
            <v>全協ビル管理連合協同組合</v>
          </cell>
          <cell r="H23"/>
          <cell r="I23"/>
          <cell r="J23"/>
          <cell r="K23">
            <v>56300000</v>
          </cell>
          <cell r="L23"/>
          <cell r="M23"/>
          <cell r="N23"/>
          <cell r="V23"/>
          <cell r="W23"/>
          <cell r="X23"/>
          <cell r="Y23"/>
          <cell r="Z23"/>
          <cell r="AA23"/>
          <cell r="AB23"/>
          <cell r="AC23"/>
          <cell r="AK23"/>
          <cell r="AL23"/>
          <cell r="AM23"/>
          <cell r="AN23"/>
          <cell r="AO23"/>
          <cell r="AP23"/>
          <cell r="AQ23"/>
          <cell r="AR23"/>
        </row>
        <row r="24">
          <cell r="G24" t="str">
            <v>㈱総合人材センター</v>
          </cell>
          <cell r="H24"/>
          <cell r="I24"/>
          <cell r="J24"/>
          <cell r="K24">
            <v>63000000</v>
          </cell>
          <cell r="L24"/>
          <cell r="M24"/>
          <cell r="N24"/>
          <cell r="V24"/>
          <cell r="W24"/>
          <cell r="X24"/>
          <cell r="Y24"/>
          <cell r="Z24"/>
          <cell r="AA24"/>
          <cell r="AB24"/>
          <cell r="AC24"/>
          <cell r="AK24"/>
          <cell r="AL24"/>
          <cell r="AM24"/>
          <cell r="AN24"/>
          <cell r="AO24"/>
          <cell r="AP24"/>
          <cell r="AQ24"/>
          <cell r="AR24"/>
        </row>
        <row r="25">
          <cell r="G25"/>
          <cell r="H25"/>
          <cell r="I25"/>
          <cell r="J25"/>
          <cell r="K25"/>
          <cell r="L25"/>
          <cell r="M25"/>
          <cell r="N25"/>
          <cell r="V25"/>
          <cell r="W25"/>
          <cell r="X25"/>
          <cell r="Y25"/>
          <cell r="Z25"/>
          <cell r="AA25"/>
          <cell r="AB25"/>
          <cell r="AC25"/>
          <cell r="AK25"/>
          <cell r="AL25"/>
          <cell r="AM25"/>
          <cell r="AN25"/>
          <cell r="AO25"/>
          <cell r="AP25"/>
          <cell r="AQ25"/>
          <cell r="AR25"/>
        </row>
        <row r="26">
          <cell r="G26"/>
          <cell r="H26"/>
          <cell r="I26"/>
          <cell r="J26"/>
          <cell r="K26"/>
          <cell r="L26"/>
          <cell r="M26"/>
          <cell r="N26"/>
          <cell r="V26"/>
          <cell r="W26"/>
          <cell r="X26"/>
          <cell r="Y26"/>
          <cell r="Z26"/>
          <cell r="AA26"/>
          <cell r="AB26"/>
          <cell r="AC26"/>
          <cell r="AK26"/>
          <cell r="AL26"/>
          <cell r="AM26"/>
          <cell r="AN26"/>
          <cell r="AO26"/>
          <cell r="AP26"/>
          <cell r="AQ26"/>
          <cell r="AR26"/>
        </row>
        <row r="27">
          <cell r="G27"/>
          <cell r="H27"/>
          <cell r="I27"/>
          <cell r="J27"/>
          <cell r="K27"/>
          <cell r="L27"/>
          <cell r="M27"/>
          <cell r="N27"/>
          <cell r="V27"/>
          <cell r="W27"/>
          <cell r="X27"/>
          <cell r="Y27"/>
          <cell r="Z27"/>
          <cell r="AA27"/>
          <cell r="AB27"/>
          <cell r="AC27"/>
          <cell r="AK27"/>
          <cell r="AL27"/>
          <cell r="AM27"/>
          <cell r="AN27"/>
          <cell r="AO27"/>
          <cell r="AP27"/>
          <cell r="AQ27"/>
          <cell r="AR27"/>
        </row>
        <row r="28">
          <cell r="G28"/>
          <cell r="H28"/>
          <cell r="I28"/>
          <cell r="J28"/>
          <cell r="K28"/>
          <cell r="L28"/>
          <cell r="M28"/>
          <cell r="N28"/>
          <cell r="V28"/>
          <cell r="W28"/>
          <cell r="X28"/>
          <cell r="Y28"/>
          <cell r="Z28"/>
          <cell r="AA28"/>
          <cell r="AB28"/>
          <cell r="AC28"/>
          <cell r="AK28"/>
          <cell r="AL28"/>
          <cell r="AM28"/>
          <cell r="AN28"/>
          <cell r="AO28"/>
          <cell r="AP28"/>
          <cell r="AQ28"/>
          <cell r="AR28"/>
        </row>
        <row r="29">
          <cell r="G29"/>
          <cell r="H29"/>
          <cell r="I29"/>
          <cell r="J29"/>
          <cell r="K29"/>
          <cell r="L29"/>
          <cell r="M29"/>
          <cell r="N29"/>
          <cell r="V29"/>
          <cell r="W29"/>
          <cell r="X29"/>
          <cell r="Y29"/>
          <cell r="Z29"/>
          <cell r="AA29"/>
          <cell r="AB29"/>
          <cell r="AC29"/>
          <cell r="AK29"/>
          <cell r="AL29"/>
          <cell r="AM29"/>
          <cell r="AN29"/>
          <cell r="AO29"/>
          <cell r="AP29"/>
          <cell r="AQ29"/>
          <cell r="AR29"/>
        </row>
        <row r="30">
          <cell r="G30"/>
          <cell r="H30"/>
          <cell r="I30"/>
          <cell r="J30"/>
          <cell r="K30"/>
          <cell r="L30"/>
          <cell r="M30"/>
          <cell r="N30"/>
          <cell r="V30"/>
          <cell r="W30"/>
          <cell r="X30"/>
          <cell r="Y30"/>
          <cell r="Z30"/>
          <cell r="AA30"/>
          <cell r="AB30"/>
          <cell r="AC30"/>
          <cell r="AK30"/>
          <cell r="AL30"/>
          <cell r="AM30"/>
          <cell r="AN30"/>
          <cell r="AO30"/>
          <cell r="AP30"/>
          <cell r="AQ30"/>
          <cell r="AR30"/>
        </row>
        <row r="31">
          <cell r="G31"/>
          <cell r="H31"/>
          <cell r="I31"/>
          <cell r="J31"/>
          <cell r="K31"/>
          <cell r="L31"/>
          <cell r="M31"/>
          <cell r="N31"/>
          <cell r="V31"/>
          <cell r="W31"/>
          <cell r="X31"/>
          <cell r="Y31"/>
          <cell r="Z31"/>
          <cell r="AA31"/>
          <cell r="AB31"/>
          <cell r="AC31"/>
          <cell r="AK31"/>
          <cell r="AL31"/>
          <cell r="AM31"/>
          <cell r="AN31"/>
          <cell r="AO31"/>
          <cell r="AP31"/>
          <cell r="AQ31"/>
          <cell r="AR31"/>
        </row>
        <row r="32">
          <cell r="G32"/>
          <cell r="H32"/>
          <cell r="I32"/>
          <cell r="J32"/>
          <cell r="K32"/>
          <cell r="L32"/>
          <cell r="M32"/>
          <cell r="N32"/>
          <cell r="V32"/>
          <cell r="W32"/>
          <cell r="X32"/>
          <cell r="Y32"/>
          <cell r="Z32"/>
          <cell r="AA32"/>
          <cell r="AB32"/>
          <cell r="AC32"/>
          <cell r="AK32"/>
          <cell r="AL32"/>
          <cell r="AM32"/>
          <cell r="AN32"/>
          <cell r="AO32"/>
          <cell r="AP32"/>
          <cell r="AQ32"/>
          <cell r="AR32"/>
        </row>
        <row r="33">
          <cell r="G33"/>
          <cell r="H33"/>
          <cell r="I33"/>
          <cell r="J33"/>
          <cell r="K33"/>
          <cell r="L33"/>
          <cell r="M33"/>
          <cell r="N33"/>
          <cell r="V33"/>
          <cell r="W33"/>
          <cell r="X33"/>
          <cell r="Y33"/>
          <cell r="Z33"/>
          <cell r="AA33"/>
          <cell r="AB33"/>
          <cell r="AC33"/>
          <cell r="AK33"/>
          <cell r="AL33"/>
          <cell r="AM33"/>
          <cell r="AN33"/>
          <cell r="AO33"/>
          <cell r="AP33"/>
          <cell r="AQ33"/>
          <cell r="AR33"/>
        </row>
        <row r="34">
          <cell r="G34"/>
          <cell r="H34"/>
          <cell r="I34"/>
          <cell r="J34"/>
          <cell r="K34"/>
          <cell r="L34"/>
          <cell r="M34"/>
          <cell r="N34"/>
          <cell r="V34"/>
          <cell r="W34"/>
          <cell r="X34"/>
          <cell r="Y34"/>
          <cell r="Z34"/>
          <cell r="AA34"/>
          <cell r="AB34"/>
          <cell r="AC34"/>
          <cell r="AK34"/>
          <cell r="AL34"/>
          <cell r="AM34"/>
          <cell r="AN34"/>
          <cell r="AO34"/>
          <cell r="AP34"/>
          <cell r="AQ34"/>
          <cell r="AR34"/>
        </row>
        <row r="35">
          <cell r="G35"/>
          <cell r="H35"/>
          <cell r="I35"/>
          <cell r="J35"/>
          <cell r="K35"/>
          <cell r="L35"/>
          <cell r="M35"/>
          <cell r="N35"/>
          <cell r="V35"/>
          <cell r="W35"/>
          <cell r="X35"/>
          <cell r="Y35"/>
          <cell r="Z35"/>
          <cell r="AA35"/>
          <cell r="AB35"/>
          <cell r="AC35"/>
          <cell r="AK35"/>
          <cell r="AL35"/>
          <cell r="AM35"/>
          <cell r="AN35"/>
          <cell r="AO35"/>
          <cell r="AP35"/>
          <cell r="AQ35"/>
          <cell r="AR35"/>
        </row>
        <row r="36">
          <cell r="G36"/>
          <cell r="H36"/>
          <cell r="I36"/>
          <cell r="J36"/>
          <cell r="K36"/>
          <cell r="L36"/>
          <cell r="M36"/>
          <cell r="N36"/>
          <cell r="V36"/>
          <cell r="W36"/>
          <cell r="X36"/>
          <cell r="Y36"/>
          <cell r="Z36"/>
          <cell r="AA36"/>
          <cell r="AB36"/>
          <cell r="AC36"/>
          <cell r="AK36"/>
          <cell r="AL36"/>
          <cell r="AM36"/>
          <cell r="AN36"/>
          <cell r="AO36"/>
          <cell r="AP36"/>
          <cell r="AQ36"/>
          <cell r="AR36"/>
        </row>
        <row r="37">
          <cell r="G37"/>
          <cell r="H37"/>
          <cell r="I37"/>
          <cell r="J37"/>
          <cell r="K37"/>
          <cell r="L37"/>
          <cell r="M37"/>
          <cell r="N37"/>
          <cell r="V37"/>
          <cell r="W37"/>
          <cell r="X37"/>
          <cell r="Y37"/>
          <cell r="Z37"/>
          <cell r="AA37"/>
          <cell r="AB37"/>
          <cell r="AC37"/>
          <cell r="AK37"/>
          <cell r="AL37"/>
          <cell r="AM37"/>
          <cell r="AN37"/>
          <cell r="AO37"/>
          <cell r="AP37"/>
          <cell r="AQ37"/>
          <cell r="AR37"/>
        </row>
        <row r="46">
          <cell r="E46"/>
          <cell r="T46"/>
        </row>
        <row r="48">
          <cell r="G48"/>
          <cell r="H48"/>
          <cell r="I48"/>
          <cell r="J48"/>
          <cell r="K48"/>
          <cell r="L48"/>
          <cell r="M48"/>
          <cell r="N48"/>
          <cell r="V48"/>
          <cell r="W48"/>
          <cell r="X48"/>
          <cell r="Y48"/>
          <cell r="Z48"/>
          <cell r="AA48"/>
          <cell r="AB48"/>
          <cell r="AC48"/>
        </row>
        <row r="49">
          <cell r="G49"/>
          <cell r="H49"/>
          <cell r="I49"/>
          <cell r="J49"/>
          <cell r="K49"/>
          <cell r="L49"/>
          <cell r="M49"/>
          <cell r="N49"/>
          <cell r="V49"/>
          <cell r="W49"/>
          <cell r="X49"/>
          <cell r="Y49"/>
          <cell r="Z49"/>
          <cell r="AA49"/>
          <cell r="AB49"/>
          <cell r="AC49"/>
        </row>
        <row r="50">
          <cell r="G50"/>
          <cell r="H50"/>
          <cell r="I50"/>
          <cell r="J50"/>
          <cell r="K50"/>
          <cell r="L50"/>
          <cell r="M50"/>
          <cell r="N50"/>
          <cell r="V50"/>
          <cell r="W50"/>
          <cell r="X50"/>
          <cell r="Y50"/>
          <cell r="Z50"/>
          <cell r="AA50"/>
          <cell r="AB50"/>
          <cell r="AC50"/>
        </row>
        <row r="51">
          <cell r="G51"/>
          <cell r="H51"/>
          <cell r="I51"/>
          <cell r="J51"/>
          <cell r="K51"/>
          <cell r="L51"/>
          <cell r="M51"/>
          <cell r="N51"/>
          <cell r="V51"/>
          <cell r="W51"/>
          <cell r="X51"/>
          <cell r="Y51"/>
          <cell r="Z51"/>
          <cell r="AA51"/>
          <cell r="AB51"/>
          <cell r="AC51"/>
        </row>
        <row r="52">
          <cell r="G52"/>
          <cell r="H52"/>
          <cell r="I52"/>
          <cell r="J52"/>
          <cell r="K52"/>
          <cell r="L52"/>
          <cell r="M52"/>
          <cell r="N52"/>
          <cell r="V52"/>
          <cell r="W52"/>
          <cell r="X52"/>
          <cell r="Y52"/>
          <cell r="Z52"/>
          <cell r="AA52"/>
          <cell r="AB52"/>
          <cell r="AC52"/>
        </row>
        <row r="53">
          <cell r="G53"/>
          <cell r="H53"/>
          <cell r="I53"/>
          <cell r="J53"/>
          <cell r="K53"/>
          <cell r="L53"/>
          <cell r="M53"/>
          <cell r="N53"/>
          <cell r="V53"/>
          <cell r="W53"/>
          <cell r="X53"/>
          <cell r="Y53"/>
          <cell r="Z53"/>
          <cell r="AA53"/>
          <cell r="AB53"/>
          <cell r="AC53"/>
        </row>
        <row r="54">
          <cell r="G54"/>
          <cell r="H54"/>
          <cell r="I54"/>
          <cell r="J54"/>
          <cell r="K54"/>
          <cell r="L54"/>
          <cell r="M54"/>
          <cell r="N54"/>
          <cell r="V54"/>
          <cell r="W54"/>
          <cell r="X54"/>
          <cell r="Y54"/>
          <cell r="Z54"/>
          <cell r="AA54"/>
          <cell r="AB54"/>
          <cell r="AC54"/>
        </row>
        <row r="55">
          <cell r="G55"/>
          <cell r="H55"/>
          <cell r="I55"/>
          <cell r="J55"/>
          <cell r="K55"/>
          <cell r="L55"/>
          <cell r="M55"/>
          <cell r="N55"/>
          <cell r="V55"/>
          <cell r="W55"/>
          <cell r="X55"/>
          <cell r="Y55"/>
          <cell r="Z55"/>
          <cell r="AA55"/>
          <cell r="AB55"/>
          <cell r="AC55"/>
        </row>
        <row r="56">
          <cell r="G56"/>
          <cell r="H56"/>
          <cell r="I56"/>
          <cell r="J56"/>
          <cell r="K56"/>
          <cell r="L56"/>
          <cell r="M56"/>
          <cell r="N56"/>
          <cell r="V56"/>
          <cell r="W56"/>
          <cell r="X56"/>
          <cell r="Y56"/>
          <cell r="Z56"/>
          <cell r="AA56"/>
          <cell r="AB56"/>
          <cell r="AC56"/>
        </row>
        <row r="57">
          <cell r="G57"/>
          <cell r="H57"/>
          <cell r="I57"/>
          <cell r="J57"/>
          <cell r="K57"/>
          <cell r="L57"/>
          <cell r="M57"/>
          <cell r="N57"/>
          <cell r="V57"/>
          <cell r="W57"/>
          <cell r="X57"/>
          <cell r="Y57"/>
          <cell r="Z57"/>
          <cell r="AA57"/>
          <cell r="AB57"/>
          <cell r="AC57"/>
        </row>
        <row r="58">
          <cell r="G58"/>
          <cell r="H58"/>
          <cell r="I58"/>
          <cell r="J58"/>
          <cell r="K58"/>
          <cell r="L58"/>
          <cell r="M58"/>
          <cell r="N58"/>
          <cell r="V58"/>
          <cell r="W58"/>
          <cell r="X58"/>
          <cell r="Y58"/>
          <cell r="Z58"/>
          <cell r="AA58"/>
          <cell r="AB58"/>
          <cell r="AC58"/>
        </row>
        <row r="59">
          <cell r="G59"/>
          <cell r="H59"/>
          <cell r="I59"/>
          <cell r="J59"/>
          <cell r="K59"/>
          <cell r="L59"/>
          <cell r="M59"/>
          <cell r="N59"/>
          <cell r="V59"/>
          <cell r="W59"/>
          <cell r="X59"/>
          <cell r="Y59"/>
          <cell r="Z59"/>
          <cell r="AA59"/>
          <cell r="AB59"/>
          <cell r="AC59"/>
        </row>
        <row r="60">
          <cell r="G60"/>
          <cell r="H60"/>
          <cell r="I60"/>
          <cell r="J60"/>
          <cell r="K60"/>
          <cell r="L60"/>
          <cell r="M60"/>
          <cell r="N60"/>
          <cell r="V60"/>
          <cell r="W60"/>
          <cell r="X60"/>
          <cell r="Y60"/>
          <cell r="Z60"/>
          <cell r="AA60"/>
          <cell r="AB60"/>
          <cell r="AC60"/>
        </row>
        <row r="61">
          <cell r="G61"/>
          <cell r="H61"/>
          <cell r="I61"/>
          <cell r="J61"/>
          <cell r="K61"/>
          <cell r="L61"/>
          <cell r="M61"/>
          <cell r="N61"/>
          <cell r="V61"/>
          <cell r="W61"/>
          <cell r="X61"/>
          <cell r="Y61"/>
          <cell r="Z61"/>
          <cell r="AA61"/>
          <cell r="AB61"/>
          <cell r="AC61"/>
        </row>
        <row r="62">
          <cell r="G62"/>
          <cell r="H62"/>
          <cell r="I62"/>
          <cell r="J62"/>
          <cell r="K62"/>
          <cell r="L62"/>
          <cell r="M62"/>
          <cell r="N62"/>
          <cell r="V62"/>
          <cell r="W62"/>
          <cell r="X62"/>
          <cell r="Y62"/>
          <cell r="Z62"/>
          <cell r="AA62"/>
          <cell r="AB62"/>
          <cell r="AC62"/>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納品書 (2)"/>
      <sheetName val="納品書"/>
      <sheetName val="CODE"/>
      <sheetName val="ﾃﾞｰﾀ"/>
      <sheetName val="該当品目"/>
      <sheetName val="発注ﾃﾞｰﾀ"/>
      <sheetName val="要求入力"/>
      <sheetName val="市価見積書 (2)"/>
      <sheetName val="見積書"/>
      <sheetName val="請求書"/>
      <sheetName val="請書"/>
      <sheetName val="契約書"/>
      <sheetName val="内訳書"/>
      <sheetName val="納品別紙"/>
      <sheetName val="処理画面"/>
      <sheetName val="要求入力関連"/>
      <sheetName val="契約書2xls"/>
    </sheetNames>
    <sheetDataSet>
      <sheetData sheetId="0"/>
      <sheetData sheetId="1"/>
      <sheetData sheetId="2">
        <row r="4">
          <cell r="M4" t="str">
            <v>褒・褒賞--</v>
          </cell>
        </row>
        <row r="5">
          <cell r="M5" t="str">
            <v>庁・備品-備品費-</v>
          </cell>
        </row>
        <row r="6">
          <cell r="M6" t="str">
            <v>庁・消耗-消耗品費-</v>
          </cell>
        </row>
        <row r="7">
          <cell r="M7" t="str">
            <v>庁・被服-被服費-</v>
          </cell>
        </row>
        <row r="8">
          <cell r="M8" t="str">
            <v>庁・印刷-印刷製本費-</v>
          </cell>
        </row>
        <row r="9">
          <cell r="M9" t="str">
            <v>庁・通運-通信運搬費-</v>
          </cell>
        </row>
        <row r="10">
          <cell r="M10" t="str">
            <v>庁・光熱-光熱-電気料</v>
          </cell>
        </row>
        <row r="11">
          <cell r="M11" t="str">
            <v>庁・光熱-光熱-水道料(上水道)</v>
          </cell>
        </row>
        <row r="12">
          <cell r="M12" t="str">
            <v>庁・光熱-光熱-水道料(下水道)</v>
          </cell>
        </row>
        <row r="13">
          <cell r="M13" t="str">
            <v>庁・光熱-光熱-ガス料</v>
          </cell>
        </row>
        <row r="14">
          <cell r="M14" t="str">
            <v>庁・借損-借損-タクシー代</v>
          </cell>
        </row>
        <row r="15">
          <cell r="M15" t="str">
            <v>庁・借損-借損-その他の借料及損料</v>
          </cell>
        </row>
        <row r="16">
          <cell r="M16" t="str">
            <v>庁・賃金-賃金-</v>
          </cell>
        </row>
        <row r="17">
          <cell r="M17" t="str">
            <v>庁・保険料-保険料-</v>
          </cell>
        </row>
        <row r="18">
          <cell r="M18" t="str">
            <v>庁・雑役-雑役務費-</v>
          </cell>
        </row>
        <row r="19">
          <cell r="M19" t="str">
            <v>庁・自維-自動車維持費-</v>
          </cell>
        </row>
        <row r="20">
          <cell r="M20" t="str">
            <v>庁・職厚-職員厚生経費-</v>
          </cell>
        </row>
        <row r="21">
          <cell r="M21" t="str">
            <v>庁・その他の目細--</v>
          </cell>
        </row>
        <row r="22">
          <cell r="M22" t="str">
            <v>情・情庁-備品費-</v>
          </cell>
        </row>
        <row r="23">
          <cell r="M23" t="str">
            <v>情・情庁-消耗品費-</v>
          </cell>
        </row>
        <row r="24">
          <cell r="M24" t="str">
            <v>情・情庁-通信運搬費-</v>
          </cell>
        </row>
        <row r="25">
          <cell r="M25" t="str">
            <v>情・情庁-借損-その他の借料及損料</v>
          </cell>
        </row>
        <row r="26">
          <cell r="M26" t="str">
            <v>情・情庁-雑役務費-</v>
          </cell>
        </row>
        <row r="27">
          <cell r="M27" t="str">
            <v>営・備品-備品費-</v>
          </cell>
        </row>
        <row r="28">
          <cell r="M28" t="str">
            <v>営・維持-消耗品費-</v>
          </cell>
        </row>
        <row r="29">
          <cell r="M29" t="str">
            <v>営・維持-通信運搬費-</v>
          </cell>
        </row>
        <row r="30">
          <cell r="M30" t="str">
            <v>営・維持-借損-その他の借料及損料</v>
          </cell>
        </row>
        <row r="31">
          <cell r="M31" t="str">
            <v>営・維持-雑役務費-</v>
          </cell>
        </row>
        <row r="32">
          <cell r="M32" t="str">
            <v>営・環境-消耗品費-</v>
          </cell>
        </row>
        <row r="33">
          <cell r="M33" t="str">
            <v>営・環境-雑役務費-</v>
          </cell>
        </row>
        <row r="34">
          <cell r="M34" t="str">
            <v>営・保健-消耗品費-</v>
          </cell>
        </row>
        <row r="35">
          <cell r="M35" t="str">
            <v>営・保健-雑役務費-</v>
          </cell>
        </row>
        <row r="36">
          <cell r="M36" t="str">
            <v>営・防疫-消耗品費-</v>
          </cell>
        </row>
        <row r="37">
          <cell r="M37" t="str">
            <v>営・防疫-雑役務費-</v>
          </cell>
        </row>
        <row r="38">
          <cell r="M38" t="str">
            <v>営・寝具-備品費-</v>
          </cell>
        </row>
        <row r="39">
          <cell r="M39" t="str">
            <v>営・賃金-賃金-</v>
          </cell>
        </row>
        <row r="40">
          <cell r="M40" t="str">
            <v>営・雑役-雑役務費-</v>
          </cell>
        </row>
        <row r="41">
          <cell r="M41" t="str">
            <v>営・燃料-燃料-灯油</v>
          </cell>
        </row>
        <row r="42">
          <cell r="M42" t="str">
            <v>営・燃料-燃料-Ａ重油</v>
          </cell>
        </row>
        <row r="43">
          <cell r="M43" t="str">
            <v>営・燃料-燃料-軽油</v>
          </cell>
        </row>
        <row r="44">
          <cell r="M44" t="str">
            <v>営・光熱-光熱-電器料</v>
          </cell>
        </row>
        <row r="45">
          <cell r="M45" t="str">
            <v>営・光熱-光熱-水道料（上水道）</v>
          </cell>
        </row>
        <row r="46">
          <cell r="M46" t="str">
            <v>営・光熱-光熱-水道料（下水道）</v>
          </cell>
        </row>
        <row r="47">
          <cell r="M47" t="str">
            <v>営・光熱-光熱-ガス料</v>
          </cell>
        </row>
        <row r="48">
          <cell r="M48" t="str">
            <v>営・汚染-雑役務費-</v>
          </cell>
        </row>
        <row r="49">
          <cell r="M49" t="str">
            <v>被・被購-被服費-</v>
          </cell>
        </row>
        <row r="50">
          <cell r="M50" t="str">
            <v>被・個装-被服費-</v>
          </cell>
        </row>
        <row r="51">
          <cell r="M51" t="str">
            <v>被・被維-被服費-</v>
          </cell>
        </row>
        <row r="52">
          <cell r="M52" t="str">
            <v>被・賃-賃金-</v>
          </cell>
        </row>
        <row r="53">
          <cell r="M53" t="str">
            <v>糧・一般-その他-</v>
          </cell>
        </row>
        <row r="54">
          <cell r="M54" t="str">
            <v>糧・非常-その他-</v>
          </cell>
        </row>
        <row r="55">
          <cell r="M55" t="str">
            <v>糧・加給-その他-</v>
          </cell>
        </row>
        <row r="56">
          <cell r="M56" t="str">
            <v>糧・患者-その他-</v>
          </cell>
        </row>
        <row r="57">
          <cell r="M57" t="str">
            <v>通専・通専-借損-その他の借料及損料</v>
          </cell>
        </row>
        <row r="58">
          <cell r="M58" t="str">
            <v>公施・公施-その他-</v>
          </cell>
        </row>
        <row r="59">
          <cell r="M59" t="str">
            <v>油・航油-燃料-ガソリン</v>
          </cell>
        </row>
        <row r="60">
          <cell r="M60" t="str">
            <v>油・航油-燃料-軽油</v>
          </cell>
        </row>
        <row r="61">
          <cell r="M61" t="str">
            <v>油・航油-燃料-ジェット燃料</v>
          </cell>
        </row>
        <row r="62">
          <cell r="M62" t="str">
            <v>油・航油-燃料-潤滑油</v>
          </cell>
        </row>
        <row r="63">
          <cell r="M63" t="str">
            <v>油・車油-燃料-灯油</v>
          </cell>
        </row>
        <row r="64">
          <cell r="M64" t="str">
            <v>油・車油-燃料-ガソリン</v>
          </cell>
        </row>
        <row r="65">
          <cell r="M65" t="str">
            <v>油・車油-燃料-軽油</v>
          </cell>
        </row>
        <row r="66">
          <cell r="M66" t="str">
            <v>油・車油-燃料-潤滑油</v>
          </cell>
        </row>
        <row r="67">
          <cell r="M67" t="str">
            <v>油・船油-燃料-ガソリン</v>
          </cell>
        </row>
        <row r="68">
          <cell r="M68" t="str">
            <v>油・船油-燃料-軽油</v>
          </cell>
        </row>
        <row r="69">
          <cell r="M69" t="str">
            <v>油・船油-燃料-潤滑油</v>
          </cell>
        </row>
        <row r="70">
          <cell r="M70" t="str">
            <v>油・雑油-燃料-灯油</v>
          </cell>
        </row>
        <row r="71">
          <cell r="M71" t="str">
            <v>油・雑油-燃料-A重油</v>
          </cell>
        </row>
        <row r="72">
          <cell r="M72" t="str">
            <v>油・雑油-燃料-ガソリン</v>
          </cell>
        </row>
        <row r="73">
          <cell r="M73" t="str">
            <v>油・雑油-燃料-軽油</v>
          </cell>
        </row>
        <row r="74">
          <cell r="M74" t="str">
            <v>油・雑油-燃料-ジェット燃料</v>
          </cell>
        </row>
        <row r="75">
          <cell r="M75" t="str">
            <v>油・雑油-燃料-潤滑油</v>
          </cell>
        </row>
        <row r="76">
          <cell r="M76" t="str">
            <v>運・部移-通運-</v>
          </cell>
        </row>
        <row r="77">
          <cell r="M77" t="str">
            <v>運・演参-通運-</v>
          </cell>
        </row>
        <row r="78">
          <cell r="M78" t="str">
            <v>運・物輸-通運-</v>
          </cell>
        </row>
        <row r="79">
          <cell r="M79" t="str">
            <v>運・被疑-通運-</v>
          </cell>
        </row>
        <row r="80">
          <cell r="M80" t="str">
            <v>移転・移転-その他-</v>
          </cell>
        </row>
        <row r="81">
          <cell r="M81" t="str">
            <v>宿特・宿特-借損-その他の借料及損料</v>
          </cell>
        </row>
        <row r="82">
          <cell r="M82" t="str">
            <v>宿特・宿借-借損-その他の借料及損料</v>
          </cell>
        </row>
        <row r="83">
          <cell r="M83" t="str">
            <v>電借・電借-借損-その他の借料及損料</v>
          </cell>
        </row>
        <row r="84">
          <cell r="M84" t="str">
            <v>各修・各修-その他-</v>
          </cell>
        </row>
        <row r="85">
          <cell r="M85" t="str">
            <v>自重・自重-その他-</v>
          </cell>
        </row>
        <row r="86">
          <cell r="M86" t="str">
            <v>武購・編装-その他-</v>
          </cell>
        </row>
        <row r="87">
          <cell r="M87" t="str">
            <v>武購・編装初-その他-</v>
          </cell>
        </row>
        <row r="88">
          <cell r="M88" t="str">
            <v>武購・武購-その他-</v>
          </cell>
        </row>
        <row r="89">
          <cell r="M89" t="str">
            <v>武購・武購初-その他-</v>
          </cell>
        </row>
        <row r="90">
          <cell r="M90" t="str">
            <v>通購・編装-その他-</v>
          </cell>
        </row>
        <row r="91">
          <cell r="M91" t="str">
            <v>通購・編装初-その他-</v>
          </cell>
        </row>
        <row r="92">
          <cell r="M92" t="str">
            <v>通購・通購-その他-</v>
          </cell>
        </row>
        <row r="93">
          <cell r="M93" t="str">
            <v>通購・通購初-その他-</v>
          </cell>
        </row>
        <row r="94">
          <cell r="M94" t="str">
            <v>車購・編装-その他-</v>
          </cell>
        </row>
        <row r="95">
          <cell r="M95" t="str">
            <v>車購・編装初-その他-</v>
          </cell>
        </row>
        <row r="96">
          <cell r="M96" t="str">
            <v>車購・車購-その他-</v>
          </cell>
        </row>
        <row r="97">
          <cell r="M97" t="str">
            <v>車購・車購初-その他-</v>
          </cell>
        </row>
        <row r="98">
          <cell r="M98" t="str">
            <v>弾購・弾購-その他-</v>
          </cell>
        </row>
        <row r="99">
          <cell r="M99" t="str">
            <v>弾購・弾購初-その他-</v>
          </cell>
        </row>
        <row r="100">
          <cell r="M100" t="str">
            <v>器購・編装-その他-</v>
          </cell>
        </row>
        <row r="101">
          <cell r="M101" t="str">
            <v>器購・編装初-その他-</v>
          </cell>
        </row>
        <row r="102">
          <cell r="M102" t="str">
            <v>器購・航需-その他-</v>
          </cell>
        </row>
        <row r="103">
          <cell r="M103" t="str">
            <v>器購・船需-その他-</v>
          </cell>
        </row>
        <row r="104">
          <cell r="M104" t="str">
            <v>器購・施購-その他-</v>
          </cell>
        </row>
        <row r="105">
          <cell r="M105" t="str">
            <v>器購・修保備-その他-</v>
          </cell>
        </row>
        <row r="106">
          <cell r="M106" t="str">
            <v>器購・参器購-その他-</v>
          </cell>
        </row>
        <row r="107">
          <cell r="M107" t="str">
            <v>器購・雑備-その他-</v>
          </cell>
        </row>
        <row r="108">
          <cell r="M108" t="str">
            <v>器購・器購初-その他-</v>
          </cell>
        </row>
        <row r="109">
          <cell r="M109" t="str">
            <v>武修・武修-消耗品費-</v>
          </cell>
        </row>
        <row r="110">
          <cell r="M110" t="str">
            <v>武修・武修-雑役務費-</v>
          </cell>
        </row>
        <row r="111">
          <cell r="M111" t="str">
            <v>武修・武修--</v>
          </cell>
        </row>
        <row r="112">
          <cell r="M112" t="str">
            <v>武修・武修初-消耗品費-</v>
          </cell>
        </row>
        <row r="113">
          <cell r="M113" t="str">
            <v>武修・武修初--</v>
          </cell>
        </row>
        <row r="114">
          <cell r="M114" t="str">
            <v>武修・賃金--</v>
          </cell>
        </row>
        <row r="115">
          <cell r="M115" t="str">
            <v>通維・通維-消耗品費-</v>
          </cell>
        </row>
        <row r="116">
          <cell r="M116" t="str">
            <v>通維・通維-印刷製本費-</v>
          </cell>
        </row>
        <row r="117">
          <cell r="M117" t="str">
            <v>通維・通維-借損-その他の借料及損料</v>
          </cell>
        </row>
        <row r="118">
          <cell r="M118" t="str">
            <v>通維・通維-雑役務費-</v>
          </cell>
        </row>
        <row r="119">
          <cell r="M119" t="str">
            <v>通維・通維--</v>
          </cell>
        </row>
        <row r="120">
          <cell r="M120" t="str">
            <v>通維・通維初-消耗品費-</v>
          </cell>
        </row>
        <row r="121">
          <cell r="M121" t="str">
            <v>通維・通維初-借損-その他の借料及損料</v>
          </cell>
        </row>
        <row r="122">
          <cell r="M122" t="str">
            <v>通維・通維初-雑役務費-</v>
          </cell>
        </row>
        <row r="123">
          <cell r="M123" t="str">
            <v>通維・賃金--</v>
          </cell>
        </row>
        <row r="124">
          <cell r="M124" t="str">
            <v>車修・車修-消耗品費-</v>
          </cell>
        </row>
        <row r="125">
          <cell r="M125" t="str">
            <v>車修・車修-雑役務費-</v>
          </cell>
        </row>
        <row r="126">
          <cell r="M126" t="str">
            <v>車修・車修--</v>
          </cell>
        </row>
        <row r="127">
          <cell r="M127" t="str">
            <v>器維・補運-消耗品費-</v>
          </cell>
        </row>
        <row r="128">
          <cell r="M128" t="str">
            <v>器維・補運-借損-その他の借料及損料</v>
          </cell>
        </row>
        <row r="129">
          <cell r="M129" t="str">
            <v>器維・補運-雑役務費-</v>
          </cell>
        </row>
        <row r="130">
          <cell r="M130" t="str">
            <v>器維・補運--</v>
          </cell>
        </row>
        <row r="131">
          <cell r="M131" t="str">
            <v>器維・化学-消耗品費-</v>
          </cell>
        </row>
        <row r="132">
          <cell r="M132" t="str">
            <v>器維・化学-雑役務費-</v>
          </cell>
        </row>
        <row r="133">
          <cell r="M133" t="str">
            <v>器維・施機-消耗品費-</v>
          </cell>
        </row>
        <row r="134">
          <cell r="M134" t="str">
            <v>器維・施機-雑役務費-</v>
          </cell>
        </row>
        <row r="135">
          <cell r="M135" t="str">
            <v>器維・工作-消耗品費-</v>
          </cell>
        </row>
        <row r="136">
          <cell r="M136" t="str">
            <v>器維・雑修-消耗品費-</v>
          </cell>
        </row>
        <row r="137">
          <cell r="M137" t="str">
            <v>器維・雑修-雑役務費-</v>
          </cell>
        </row>
        <row r="138">
          <cell r="M138" t="str">
            <v>器維・船雑-消耗品費-</v>
          </cell>
        </row>
        <row r="139">
          <cell r="M139" t="str">
            <v>器維・船雑-雑役務費-</v>
          </cell>
        </row>
        <row r="140">
          <cell r="M140" t="str">
            <v>器維・爆兵-消耗品費-</v>
          </cell>
        </row>
        <row r="141">
          <cell r="M141" t="str">
            <v>器維・雑運-消耗品費-</v>
          </cell>
        </row>
        <row r="142">
          <cell r="M142" t="str">
            <v>器維・雑運-通信運搬費-</v>
          </cell>
        </row>
        <row r="143">
          <cell r="M143" t="str">
            <v>器維・雑運-光熱-電気料</v>
          </cell>
        </row>
        <row r="144">
          <cell r="M144" t="str">
            <v>器維・雑運-借損-その他の借料及損料</v>
          </cell>
        </row>
        <row r="145">
          <cell r="M145" t="str">
            <v>器維・雑運-雑役務費-</v>
          </cell>
        </row>
        <row r="146">
          <cell r="M146" t="str">
            <v>器維・雑運-燃料-灯油</v>
          </cell>
        </row>
        <row r="147">
          <cell r="M147" t="str">
            <v>器維・雑運-燃料-A重油</v>
          </cell>
        </row>
        <row r="148">
          <cell r="M148" t="str">
            <v>器維・雑運--</v>
          </cell>
        </row>
        <row r="149">
          <cell r="M149" t="str">
            <v>器維・弾薬-消耗品費-</v>
          </cell>
        </row>
        <row r="150">
          <cell r="M150" t="str">
            <v>器維・弾薬-雑役務費-</v>
          </cell>
        </row>
        <row r="151">
          <cell r="M151" t="str">
            <v>器維・弾薬--</v>
          </cell>
        </row>
        <row r="152">
          <cell r="M152" t="str">
            <v>器維・器維-雑役務費-</v>
          </cell>
        </row>
        <row r="153">
          <cell r="M153" t="str">
            <v>器維・その他の目細--</v>
          </cell>
        </row>
        <row r="154">
          <cell r="M154" t="str">
            <v>施庁・施庁-備品費-</v>
          </cell>
        </row>
        <row r="155">
          <cell r="M155" t="str">
            <v>施庁・施庁-消耗品費-</v>
          </cell>
        </row>
        <row r="156">
          <cell r="M156" t="str">
            <v>施庁・施庁-被服費-</v>
          </cell>
        </row>
        <row r="157">
          <cell r="M157" t="str">
            <v>施庁・施庁-印刷製本費-</v>
          </cell>
        </row>
        <row r="158">
          <cell r="M158" t="str">
            <v>施庁・施庁-通信運搬費-</v>
          </cell>
        </row>
        <row r="159">
          <cell r="M159" t="str">
            <v>施庁・施庁-借損-その他の借料及損料</v>
          </cell>
        </row>
        <row r="160">
          <cell r="M160" t="str">
            <v>施庁・施庁-会議費-</v>
          </cell>
        </row>
        <row r="161">
          <cell r="M161" t="str">
            <v>施庁・施庁-雑役務費-</v>
          </cell>
        </row>
        <row r="162">
          <cell r="M162" t="str">
            <v>施整・施整--</v>
          </cell>
        </row>
        <row r="163">
          <cell r="M163" t="str">
            <v>予業庁・予業庁-消耗品費-</v>
          </cell>
        </row>
        <row r="164">
          <cell r="M164" t="str">
            <v>予業庁・予業庁-印刷製本費-</v>
          </cell>
        </row>
        <row r="165">
          <cell r="M165" t="str">
            <v>予業庁・予業庁-通信運搬費-</v>
          </cell>
        </row>
        <row r="166">
          <cell r="M166" t="str">
            <v>予業庁・予業庁-借損-その他の借料及損料</v>
          </cell>
        </row>
        <row r="167">
          <cell r="M167" t="str">
            <v>予業庁・予業庁-雑役務費-</v>
          </cell>
        </row>
        <row r="168">
          <cell r="M168" t="str">
            <v>教訓・訓備-備品費-</v>
          </cell>
        </row>
        <row r="169">
          <cell r="M169" t="str">
            <v>教訓・修備-備品費-</v>
          </cell>
        </row>
        <row r="170">
          <cell r="M170" t="str">
            <v>教訓・訓演-消耗品費-</v>
          </cell>
        </row>
        <row r="171">
          <cell r="M171" t="str">
            <v>教訓・訓演-印刷製本費-</v>
          </cell>
        </row>
        <row r="172">
          <cell r="M172" t="str">
            <v>教訓・訓演-通信運搬費-</v>
          </cell>
        </row>
        <row r="173">
          <cell r="M173" t="str">
            <v>教訓・訓演-借損-その他の借料及損料</v>
          </cell>
        </row>
        <row r="174">
          <cell r="M174" t="str">
            <v>教訓・訓演-雑役務費-</v>
          </cell>
        </row>
        <row r="175">
          <cell r="M175" t="str">
            <v>教訓・訓演--</v>
          </cell>
        </row>
        <row r="176">
          <cell r="M176" t="str">
            <v>教訓・備修-消耗品費-</v>
          </cell>
        </row>
        <row r="177">
          <cell r="M177" t="str">
            <v>教訓・備修-雑役務費-</v>
          </cell>
        </row>
        <row r="178">
          <cell r="M178" t="str">
            <v>教訓・訓初-備品費-</v>
          </cell>
        </row>
        <row r="179">
          <cell r="M179" t="str">
            <v>教訓・訓初-消耗品費-</v>
          </cell>
        </row>
        <row r="180">
          <cell r="M180" t="str">
            <v>教訓・賃金-賃金-</v>
          </cell>
        </row>
        <row r="181">
          <cell r="M181" t="str">
            <v>募庁・募庁-備品費-</v>
          </cell>
        </row>
        <row r="182">
          <cell r="M182" t="str">
            <v>募庁・募庁-消耗品費-</v>
          </cell>
        </row>
        <row r="183">
          <cell r="M183" t="str">
            <v>募庁・募庁-印刷製本費-</v>
          </cell>
        </row>
        <row r="184">
          <cell r="M184" t="str">
            <v>募庁・募庁-通信運搬費-</v>
          </cell>
        </row>
        <row r="185">
          <cell r="M185" t="str">
            <v>募庁・募庁-借損-その他の借料及損料</v>
          </cell>
        </row>
        <row r="186">
          <cell r="M186" t="str">
            <v>募庁・募庁-賃金-</v>
          </cell>
        </row>
        <row r="187">
          <cell r="M187" t="str">
            <v>募庁・募庁-雑役務費-</v>
          </cell>
        </row>
        <row r="188">
          <cell r="M188" t="str">
            <v>医・医備-備品費-</v>
          </cell>
        </row>
        <row r="189">
          <cell r="M189" t="str">
            <v>医・医施-消耗品費-</v>
          </cell>
        </row>
        <row r="190">
          <cell r="M190" t="str">
            <v>医・医施-借損-その他の借料及損料</v>
          </cell>
        </row>
        <row r="191">
          <cell r="M191" t="str">
            <v>医・医施-雑役務費-</v>
          </cell>
        </row>
        <row r="192">
          <cell r="M192" t="str">
            <v>医・器修-雑役務費-</v>
          </cell>
        </row>
        <row r="193">
          <cell r="M193" t="str">
            <v>医・賃金-賃金-</v>
          </cell>
        </row>
      </sheetData>
      <sheetData sheetId="3"/>
      <sheetData sheetId="4">
        <row r="2">
          <cell r="Q2" t="str">
            <v>福岡駐屯地</v>
          </cell>
        </row>
      </sheetData>
      <sheetData sheetId="5"/>
      <sheetData sheetId="6">
        <row r="4">
          <cell r="I4" t="str">
            <v>外税</v>
          </cell>
        </row>
      </sheetData>
      <sheetData sheetId="7"/>
      <sheetData sheetId="8"/>
      <sheetData sheetId="9"/>
      <sheetData sheetId="10"/>
      <sheetData sheetId="11"/>
      <sheetData sheetId="12"/>
      <sheetData sheetId="13"/>
      <sheetData sheetId="14"/>
      <sheetData sheetId="15" refreshError="1"/>
      <sheetData sheetId="1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366fin_iizukadet_wafin_wa@inet.gsdf.mod.go.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9FB3-AABF-49D9-B0C1-8F909714FE9D}">
  <sheetPr>
    <tabColor theme="8" tint="0.59999389629810485"/>
  </sheetPr>
  <dimension ref="A1:G39"/>
  <sheetViews>
    <sheetView tabSelected="1" topLeftCell="A8" zoomScale="85" zoomScaleNormal="85" workbookViewId="0">
      <selection activeCell="K22" sqref="K22"/>
    </sheetView>
  </sheetViews>
  <sheetFormatPr defaultRowHeight="14.25"/>
  <cols>
    <col min="1" max="1" width="10.5" style="178" bestFit="1" customWidth="1"/>
    <col min="2" max="2" width="14.125" style="178" customWidth="1"/>
    <col min="3" max="3" width="43.5" style="178" customWidth="1"/>
    <col min="4" max="4" width="21.75" style="178" customWidth="1"/>
    <col min="5" max="16384" width="9" style="178"/>
  </cols>
  <sheetData>
    <row r="1" spans="1:7">
      <c r="D1" s="179" t="s">
        <v>241</v>
      </c>
    </row>
    <row r="2" spans="1:7">
      <c r="A2" s="178" t="s">
        <v>242</v>
      </c>
    </row>
    <row r="4" spans="1:7" ht="21" customHeight="1">
      <c r="D4" s="179" t="s">
        <v>243</v>
      </c>
    </row>
    <row r="5" spans="1:7" ht="21" customHeight="1">
      <c r="D5" s="179" t="s">
        <v>244</v>
      </c>
    </row>
    <row r="7" spans="1:7" ht="21">
      <c r="A7" s="180" t="s">
        <v>245</v>
      </c>
      <c r="B7" s="180"/>
      <c r="C7" s="180"/>
      <c r="D7" s="180"/>
    </row>
    <row r="8" spans="1:7">
      <c r="A8" s="181"/>
      <c r="B8" s="181"/>
      <c r="C8" s="181"/>
      <c r="D8" s="181"/>
    </row>
    <row r="9" spans="1:7">
      <c r="A9" s="181"/>
      <c r="B9" s="181"/>
      <c r="C9" s="181"/>
      <c r="D9" s="181"/>
    </row>
    <row r="10" spans="1:7">
      <c r="A10" s="182" t="s">
        <v>246</v>
      </c>
      <c r="B10" s="182"/>
      <c r="C10" s="182"/>
      <c r="D10" s="182"/>
    </row>
    <row r="12" spans="1:7">
      <c r="A12" s="182" t="s">
        <v>247</v>
      </c>
      <c r="B12" s="182"/>
      <c r="C12" s="182"/>
      <c r="D12" s="182"/>
    </row>
    <row r="13" spans="1:7">
      <c r="G13" s="183"/>
    </row>
    <row r="14" spans="1:7">
      <c r="A14" s="184" t="s">
        <v>248</v>
      </c>
      <c r="B14" s="184"/>
      <c r="C14" s="178" t="s">
        <v>249</v>
      </c>
    </row>
    <row r="15" spans="1:7">
      <c r="A15" s="184"/>
      <c r="B15" s="184"/>
    </row>
    <row r="16" spans="1:7">
      <c r="A16" s="184" t="s">
        <v>250</v>
      </c>
      <c r="B16" s="184"/>
      <c r="C16" s="185" t="s">
        <v>251</v>
      </c>
    </row>
    <row r="17" spans="1:4">
      <c r="A17" s="184"/>
      <c r="B17" s="184"/>
    </row>
    <row r="18" spans="1:4" ht="22.5" customHeight="1">
      <c r="A18" s="184" t="s">
        <v>252</v>
      </c>
      <c r="B18" s="184"/>
      <c r="C18" s="178" t="s">
        <v>253</v>
      </c>
    </row>
    <row r="19" spans="1:4" ht="21.75" customHeight="1">
      <c r="A19" s="186" t="s">
        <v>254</v>
      </c>
      <c r="B19" s="186"/>
      <c r="C19" s="186"/>
    </row>
    <row r="20" spans="1:4" ht="21.75" customHeight="1">
      <c r="A20" s="184" t="s">
        <v>255</v>
      </c>
      <c r="B20" s="184"/>
      <c r="C20" s="187" t="s">
        <v>256</v>
      </c>
      <c r="D20" s="188"/>
    </row>
    <row r="22" spans="1:4" ht="18" customHeight="1">
      <c r="A22" s="178" t="s">
        <v>257</v>
      </c>
      <c r="B22" s="182" t="s">
        <v>258</v>
      </c>
      <c r="C22" s="182"/>
      <c r="D22" s="182"/>
    </row>
    <row r="23" spans="1:4" ht="18" customHeight="1">
      <c r="B23" s="182" t="s">
        <v>259</v>
      </c>
      <c r="C23" s="182"/>
      <c r="D23" s="182"/>
    </row>
    <row r="24" spans="1:4" ht="18" customHeight="1">
      <c r="B24" s="182" t="s">
        <v>260</v>
      </c>
      <c r="C24" s="182"/>
      <c r="D24" s="182"/>
    </row>
    <row r="25" spans="1:4" ht="18" customHeight="1">
      <c r="B25" s="182" t="s">
        <v>261</v>
      </c>
      <c r="C25" s="182"/>
      <c r="D25" s="182"/>
    </row>
    <row r="26" spans="1:4" ht="18" customHeight="1">
      <c r="B26" s="178" t="s">
        <v>262</v>
      </c>
    </row>
    <row r="27" spans="1:4" ht="18" customHeight="1">
      <c r="B27" s="182" t="s">
        <v>263</v>
      </c>
      <c r="C27" s="182"/>
      <c r="D27" s="182"/>
    </row>
    <row r="28" spans="1:4" ht="18" customHeight="1">
      <c r="B28" s="189" t="s">
        <v>264</v>
      </c>
      <c r="C28" s="181"/>
      <c r="D28" s="181"/>
    </row>
    <row r="29" spans="1:4" ht="18" customHeight="1">
      <c r="B29" s="181" t="s">
        <v>265</v>
      </c>
      <c r="C29" s="181"/>
      <c r="D29" s="181"/>
    </row>
    <row r="30" spans="1:4" ht="18" customHeight="1">
      <c r="B30" s="181" t="s">
        <v>266</v>
      </c>
      <c r="C30" s="181"/>
      <c r="D30" s="181"/>
    </row>
    <row r="31" spans="1:4" ht="18" customHeight="1">
      <c r="B31" s="181" t="s">
        <v>267</v>
      </c>
      <c r="C31" s="181"/>
      <c r="D31" s="181"/>
    </row>
    <row r="32" spans="1:4" ht="18" customHeight="1">
      <c r="B32" s="181"/>
      <c r="C32" s="181"/>
      <c r="D32" s="181"/>
    </row>
    <row r="33" spans="1:2" ht="18" customHeight="1">
      <c r="A33" s="178" t="s">
        <v>268</v>
      </c>
      <c r="B33" s="178" t="s">
        <v>269</v>
      </c>
    </row>
    <row r="34" spans="1:2" ht="18" customHeight="1">
      <c r="B34" s="178" t="s">
        <v>270</v>
      </c>
    </row>
    <row r="35" spans="1:2" ht="18" customHeight="1">
      <c r="B35" s="178" t="s">
        <v>271</v>
      </c>
    </row>
    <row r="36" spans="1:2" ht="18" customHeight="1">
      <c r="B36" s="178" t="s">
        <v>243</v>
      </c>
    </row>
    <row r="37" spans="1:2" ht="18" customHeight="1">
      <c r="B37" s="178" t="s">
        <v>272</v>
      </c>
    </row>
    <row r="38" spans="1:2" ht="18" customHeight="1">
      <c r="B38" s="178" t="s">
        <v>273</v>
      </c>
    </row>
    <row r="39" spans="1:2" ht="18" customHeight="1">
      <c r="B39" s="178" t="s">
        <v>254</v>
      </c>
    </row>
  </sheetData>
  <mergeCells count="15">
    <mergeCell ref="B24:D24"/>
    <mergeCell ref="B25:D25"/>
    <mergeCell ref="B27:D27"/>
    <mergeCell ref="A17:B17"/>
    <mergeCell ref="A18:B18"/>
    <mergeCell ref="A19:C19"/>
    <mergeCell ref="A20:B20"/>
    <mergeCell ref="B22:D22"/>
    <mergeCell ref="B23:D23"/>
    <mergeCell ref="A7:D7"/>
    <mergeCell ref="A10:D10"/>
    <mergeCell ref="A12:D12"/>
    <mergeCell ref="A14:B14"/>
    <mergeCell ref="A15:B15"/>
    <mergeCell ref="A16:B16"/>
  </mergeCells>
  <phoneticPr fontId="2"/>
  <hyperlinks>
    <hyperlink ref="C20" r:id="rId1" xr:uid="{BB53A69D-0E37-4A78-8B33-3C96EEE97CF6}"/>
  </hyperlinks>
  <pageMargins left="0.70866141732283472" right="0.51181102362204722" top="0.74803149606299213" bottom="0.74803149606299213" header="0.31496062992125984" footer="0.31496062992125984"/>
  <pageSetup paperSize="9" scale="90" orientation="portrait" blackAndWhite="1"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33257-3FD9-4D1E-98E2-C1A8921A77C2}">
  <sheetPr>
    <tabColor rgb="FFFF0000"/>
  </sheetPr>
  <dimension ref="A1:O70"/>
  <sheetViews>
    <sheetView view="pageBreakPreview" topLeftCell="A48" zoomScaleNormal="100" zoomScaleSheetLayoutView="100" workbookViewId="0">
      <selection activeCell="K22" sqref="K22"/>
    </sheetView>
  </sheetViews>
  <sheetFormatPr defaultColWidth="7.375" defaultRowHeight="9.6" customHeight="1"/>
  <cols>
    <col min="1" max="1" width="5.625" style="190" customWidth="1"/>
    <col min="2" max="2" width="18" style="190" customWidth="1"/>
    <col min="3" max="15" width="9.125" style="190" customWidth="1"/>
    <col min="16" max="16384" width="7.375" style="190"/>
  </cols>
  <sheetData>
    <row r="1" spans="1:15" ht="21.75" customHeight="1">
      <c r="O1" s="2"/>
    </row>
    <row r="2" spans="1:15" ht="25.5" customHeight="1" thickBot="1">
      <c r="A2" s="81" t="s">
        <v>274</v>
      </c>
      <c r="B2" s="81"/>
      <c r="C2" s="81"/>
      <c r="D2" s="81"/>
      <c r="E2" s="81"/>
      <c r="F2" s="81"/>
      <c r="G2" s="81"/>
      <c r="H2" s="81"/>
      <c r="I2" s="81"/>
      <c r="J2" s="81"/>
      <c r="K2" s="81"/>
      <c r="L2" s="81"/>
      <c r="M2" s="82" t="s">
        <v>88</v>
      </c>
      <c r="N2" s="82"/>
      <c r="O2" s="70" t="s">
        <v>215</v>
      </c>
    </row>
    <row r="3" spans="1:15" ht="36" customHeight="1">
      <c r="A3" s="92"/>
      <c r="B3" s="93"/>
      <c r="C3" s="7" t="s">
        <v>0</v>
      </c>
      <c r="D3" s="7" t="s">
        <v>1</v>
      </c>
      <c r="E3" s="7" t="s">
        <v>2</v>
      </c>
      <c r="F3" s="7" t="s">
        <v>3</v>
      </c>
      <c r="G3" s="7" t="s">
        <v>4</v>
      </c>
      <c r="H3" s="7" t="s">
        <v>5</v>
      </c>
      <c r="I3" s="7" t="s">
        <v>6</v>
      </c>
      <c r="J3" s="7" t="s">
        <v>7</v>
      </c>
      <c r="K3" s="7" t="s">
        <v>8</v>
      </c>
      <c r="L3" s="7" t="s">
        <v>9</v>
      </c>
      <c r="M3" s="7" t="s">
        <v>10</v>
      </c>
      <c r="N3" s="7" t="s">
        <v>11</v>
      </c>
      <c r="O3" s="8" t="s">
        <v>18</v>
      </c>
    </row>
    <row r="4" spans="1:15" ht="30.75" customHeight="1">
      <c r="A4" s="94" t="s">
        <v>13</v>
      </c>
      <c r="B4" s="191"/>
      <c r="C4" s="192">
        <v>880</v>
      </c>
      <c r="D4" s="192">
        <v>880</v>
      </c>
      <c r="E4" s="192">
        <v>880</v>
      </c>
      <c r="F4" s="192">
        <v>880</v>
      </c>
      <c r="G4" s="192">
        <v>880</v>
      </c>
      <c r="H4" s="192">
        <v>880</v>
      </c>
      <c r="I4" s="192">
        <v>880</v>
      </c>
      <c r="J4" s="192">
        <v>880</v>
      </c>
      <c r="K4" s="192">
        <v>880</v>
      </c>
      <c r="L4" s="192">
        <v>880</v>
      </c>
      <c r="M4" s="192">
        <v>880</v>
      </c>
      <c r="N4" s="192">
        <v>880</v>
      </c>
      <c r="O4" s="193" t="s">
        <v>14</v>
      </c>
    </row>
    <row r="5" spans="1:15" ht="30.75" customHeight="1">
      <c r="A5" s="94" t="s">
        <v>12</v>
      </c>
      <c r="B5" s="191"/>
      <c r="C5" s="192">
        <v>151000</v>
      </c>
      <c r="D5" s="192">
        <v>152000</v>
      </c>
      <c r="E5" s="192">
        <v>222000</v>
      </c>
      <c r="F5" s="192">
        <v>336000</v>
      </c>
      <c r="G5" s="192">
        <v>320000</v>
      </c>
      <c r="H5" s="192">
        <v>282000</v>
      </c>
      <c r="I5" s="192">
        <v>187000</v>
      </c>
      <c r="J5" s="192">
        <v>181000</v>
      </c>
      <c r="K5" s="192">
        <v>211000</v>
      </c>
      <c r="L5" s="192">
        <v>230000</v>
      </c>
      <c r="M5" s="192">
        <v>216000</v>
      </c>
      <c r="N5" s="192">
        <v>208000</v>
      </c>
      <c r="O5" s="194">
        <v>2696000</v>
      </c>
    </row>
    <row r="6" spans="1:15" ht="30.75" customHeight="1">
      <c r="A6" s="86" t="s">
        <v>15</v>
      </c>
      <c r="B6" s="87"/>
      <c r="C6" s="195"/>
      <c r="D6" s="195"/>
      <c r="E6" s="195"/>
      <c r="F6" s="195"/>
      <c r="G6" s="195"/>
      <c r="H6" s="195"/>
      <c r="I6" s="195"/>
      <c r="J6" s="195"/>
      <c r="K6" s="195"/>
      <c r="L6" s="195"/>
      <c r="M6" s="195"/>
      <c r="N6" s="195"/>
      <c r="O6" s="196" t="s">
        <v>14</v>
      </c>
    </row>
    <row r="7" spans="1:15" ht="30.75" customHeight="1">
      <c r="A7" s="86" t="s">
        <v>19</v>
      </c>
      <c r="B7" s="87"/>
      <c r="C7" s="197"/>
      <c r="D7" s="197"/>
      <c r="E7" s="197"/>
      <c r="F7" s="197"/>
      <c r="G7" s="197"/>
      <c r="H7" s="197"/>
      <c r="I7" s="197"/>
      <c r="J7" s="197"/>
      <c r="K7" s="197"/>
      <c r="L7" s="197"/>
      <c r="M7" s="197"/>
      <c r="N7" s="197"/>
      <c r="O7" s="196"/>
    </row>
    <row r="8" spans="1:15" ht="30.75" customHeight="1">
      <c r="A8" s="86" t="s">
        <v>16</v>
      </c>
      <c r="B8" s="87"/>
      <c r="C8" s="198"/>
      <c r="D8" s="198"/>
      <c r="E8" s="198"/>
      <c r="F8" s="198"/>
      <c r="G8" s="198"/>
      <c r="H8" s="198"/>
      <c r="I8" s="198"/>
      <c r="J8" s="198"/>
      <c r="K8" s="198"/>
      <c r="L8" s="198"/>
      <c r="M8" s="198"/>
      <c r="N8" s="198"/>
      <c r="O8" s="196" t="s">
        <v>14</v>
      </c>
    </row>
    <row r="9" spans="1:15" ht="30.75" customHeight="1">
      <c r="A9" s="86" t="s">
        <v>20</v>
      </c>
      <c r="B9" s="87"/>
      <c r="C9" s="198"/>
      <c r="D9" s="195"/>
      <c r="E9" s="195"/>
      <c r="F9" s="195"/>
      <c r="G9" s="195"/>
      <c r="H9" s="195"/>
      <c r="I9" s="195"/>
      <c r="J9" s="195"/>
      <c r="K9" s="195"/>
      <c r="L9" s="195"/>
      <c r="M9" s="195"/>
      <c r="N9" s="195"/>
      <c r="O9" s="196" t="s">
        <v>14</v>
      </c>
    </row>
    <row r="10" spans="1:15" ht="30.75" customHeight="1">
      <c r="A10" s="86" t="s">
        <v>21</v>
      </c>
      <c r="B10" s="87"/>
      <c r="C10" s="198"/>
      <c r="D10" s="198"/>
      <c r="E10" s="198"/>
      <c r="F10" s="198"/>
      <c r="G10" s="198"/>
      <c r="H10" s="198"/>
      <c r="I10" s="198"/>
      <c r="J10" s="198"/>
      <c r="K10" s="198"/>
      <c r="L10" s="198"/>
      <c r="M10" s="198"/>
      <c r="N10" s="198"/>
      <c r="O10" s="196" t="s">
        <v>14</v>
      </c>
    </row>
    <row r="11" spans="1:15" ht="31.5" customHeight="1">
      <c r="A11" s="88" t="s">
        <v>22</v>
      </c>
      <c r="B11" s="89"/>
      <c r="C11" s="198"/>
      <c r="D11" s="198"/>
      <c r="E11" s="198"/>
      <c r="F11" s="198"/>
      <c r="G11" s="198"/>
      <c r="H11" s="198"/>
      <c r="I11" s="198"/>
      <c r="J11" s="198"/>
      <c r="K11" s="198"/>
      <c r="L11" s="198"/>
      <c r="M11" s="198"/>
      <c r="N11" s="198"/>
      <c r="O11" s="196" t="s">
        <v>14</v>
      </c>
    </row>
    <row r="12" spans="1:15" ht="51" customHeight="1">
      <c r="A12" s="90" t="s">
        <v>227</v>
      </c>
      <c r="B12" s="91"/>
      <c r="C12" s="198"/>
      <c r="D12" s="198"/>
      <c r="E12" s="198"/>
      <c r="F12" s="198"/>
      <c r="G12" s="198"/>
      <c r="H12" s="198"/>
      <c r="I12" s="198"/>
      <c r="J12" s="198"/>
      <c r="K12" s="198"/>
      <c r="L12" s="198"/>
      <c r="M12" s="198"/>
      <c r="N12" s="198"/>
      <c r="O12" s="196" t="s">
        <v>14</v>
      </c>
    </row>
    <row r="13" spans="1:15" ht="40.5" customHeight="1" thickBot="1">
      <c r="A13" s="98" t="s">
        <v>23</v>
      </c>
      <c r="B13" s="99"/>
      <c r="C13" s="198"/>
      <c r="D13" s="198"/>
      <c r="E13" s="198"/>
      <c r="F13" s="198"/>
      <c r="G13" s="198"/>
      <c r="H13" s="198"/>
      <c r="I13" s="198"/>
      <c r="J13" s="198"/>
      <c r="K13" s="198"/>
      <c r="L13" s="198"/>
      <c r="M13" s="198"/>
      <c r="N13" s="198"/>
      <c r="O13" s="199"/>
    </row>
    <row r="14" spans="1:15" s="203" customFormat="1" ht="37.5" customHeight="1" thickBot="1">
      <c r="A14" s="96" t="s">
        <v>17</v>
      </c>
      <c r="B14" s="97"/>
      <c r="C14" s="200"/>
      <c r="D14" s="200"/>
      <c r="E14" s="200"/>
      <c r="F14" s="200"/>
      <c r="G14" s="200"/>
      <c r="H14" s="200"/>
      <c r="I14" s="200"/>
      <c r="J14" s="200"/>
      <c r="K14" s="200"/>
      <c r="L14" s="200"/>
      <c r="M14" s="200"/>
      <c r="N14" s="201"/>
      <c r="O14" s="202"/>
    </row>
    <row r="15" spans="1:15" ht="64.5" customHeight="1" thickBot="1">
      <c r="A15" s="204" t="s">
        <v>89</v>
      </c>
      <c r="B15" s="204"/>
      <c r="C15" s="204"/>
      <c r="D15" s="204"/>
      <c r="E15" s="204"/>
      <c r="F15" s="204"/>
      <c r="G15" s="204"/>
      <c r="H15" s="204"/>
      <c r="I15" s="204"/>
      <c r="J15" s="204"/>
      <c r="K15" s="204"/>
      <c r="L15" s="204"/>
      <c r="M15" s="6" t="s">
        <v>218</v>
      </c>
      <c r="N15" s="84"/>
      <c r="O15" s="85"/>
    </row>
    <row r="16" spans="1:15" ht="23.25" customHeight="1"/>
    <row r="17" spans="1:15" ht="21.75" customHeight="1">
      <c r="O17" s="2"/>
    </row>
    <row r="18" spans="1:15" ht="25.5" customHeight="1" thickBot="1">
      <c r="A18" s="81" t="s">
        <v>275</v>
      </c>
      <c r="B18" s="81"/>
      <c r="C18" s="81"/>
      <c r="D18" s="81"/>
      <c r="E18" s="81"/>
      <c r="F18" s="81"/>
      <c r="G18" s="81"/>
      <c r="H18" s="81"/>
      <c r="I18" s="81"/>
      <c r="J18" s="81"/>
      <c r="K18" s="81"/>
      <c r="L18" s="81"/>
      <c r="M18" s="82" t="s">
        <v>88</v>
      </c>
      <c r="N18" s="82"/>
      <c r="O18" s="70" t="s">
        <v>219</v>
      </c>
    </row>
    <row r="19" spans="1:15" ht="36" customHeight="1">
      <c r="A19" s="92"/>
      <c r="B19" s="93"/>
      <c r="C19" s="7" t="s">
        <v>0</v>
      </c>
      <c r="D19" s="7" t="s">
        <v>1</v>
      </c>
      <c r="E19" s="7" t="s">
        <v>2</v>
      </c>
      <c r="F19" s="7" t="s">
        <v>3</v>
      </c>
      <c r="G19" s="7" t="s">
        <v>4</v>
      </c>
      <c r="H19" s="7" t="s">
        <v>5</v>
      </c>
      <c r="I19" s="7" t="s">
        <v>6</v>
      </c>
      <c r="J19" s="7" t="s">
        <v>7</v>
      </c>
      <c r="K19" s="7" t="s">
        <v>8</v>
      </c>
      <c r="L19" s="7" t="s">
        <v>9</v>
      </c>
      <c r="M19" s="7" t="s">
        <v>10</v>
      </c>
      <c r="N19" s="7" t="s">
        <v>11</v>
      </c>
      <c r="O19" s="8" t="s">
        <v>18</v>
      </c>
    </row>
    <row r="20" spans="1:15" ht="30.75" customHeight="1">
      <c r="A20" s="94" t="s">
        <v>13</v>
      </c>
      <c r="B20" s="191"/>
      <c r="C20" s="192">
        <v>880</v>
      </c>
      <c r="D20" s="192">
        <v>880</v>
      </c>
      <c r="E20" s="192">
        <v>880</v>
      </c>
      <c r="F20" s="192">
        <v>880</v>
      </c>
      <c r="G20" s="192">
        <v>880</v>
      </c>
      <c r="H20" s="192">
        <v>880</v>
      </c>
      <c r="I20" s="192">
        <v>880</v>
      </c>
      <c r="J20" s="192">
        <v>880</v>
      </c>
      <c r="K20" s="192">
        <v>880</v>
      </c>
      <c r="L20" s="192">
        <v>880</v>
      </c>
      <c r="M20" s="192">
        <v>880</v>
      </c>
      <c r="N20" s="192">
        <v>880</v>
      </c>
      <c r="O20" s="196" t="s">
        <v>276</v>
      </c>
    </row>
    <row r="21" spans="1:15" ht="30.75" customHeight="1">
      <c r="A21" s="94" t="s">
        <v>12</v>
      </c>
      <c r="B21" s="191"/>
      <c r="C21" s="192">
        <v>151000</v>
      </c>
      <c r="D21" s="192">
        <v>152000</v>
      </c>
      <c r="E21" s="192">
        <v>222000</v>
      </c>
      <c r="F21" s="192">
        <v>336000</v>
      </c>
      <c r="G21" s="192">
        <v>320000</v>
      </c>
      <c r="H21" s="192">
        <v>282000</v>
      </c>
      <c r="I21" s="192">
        <v>187000</v>
      </c>
      <c r="J21" s="192">
        <v>181000</v>
      </c>
      <c r="K21" s="192">
        <v>211000</v>
      </c>
      <c r="L21" s="192">
        <v>230000</v>
      </c>
      <c r="M21" s="192">
        <v>216000</v>
      </c>
      <c r="N21" s="192">
        <v>208000</v>
      </c>
      <c r="O21" s="192">
        <v>2696000</v>
      </c>
    </row>
    <row r="22" spans="1:15" ht="30.75" customHeight="1">
      <c r="A22" s="86" t="s">
        <v>15</v>
      </c>
      <c r="B22" s="87"/>
      <c r="C22" s="195"/>
      <c r="D22" s="195"/>
      <c r="E22" s="195"/>
      <c r="F22" s="195"/>
      <c r="G22" s="195"/>
      <c r="H22" s="195"/>
      <c r="I22" s="195"/>
      <c r="J22" s="195"/>
      <c r="K22" s="195"/>
      <c r="L22" s="195"/>
      <c r="M22" s="195"/>
      <c r="N22" s="195"/>
      <c r="O22" s="196" t="s">
        <v>14</v>
      </c>
    </row>
    <row r="23" spans="1:15" ht="30.75" customHeight="1">
      <c r="A23" s="86" t="s">
        <v>19</v>
      </c>
      <c r="B23" s="87"/>
      <c r="C23" s="197"/>
      <c r="D23" s="197"/>
      <c r="E23" s="197"/>
      <c r="F23" s="197"/>
      <c r="G23" s="197"/>
      <c r="H23" s="197"/>
      <c r="I23" s="197"/>
      <c r="J23" s="197"/>
      <c r="K23" s="197"/>
      <c r="L23" s="197"/>
      <c r="M23" s="197"/>
      <c r="N23" s="197"/>
      <c r="O23" s="196"/>
    </row>
    <row r="24" spans="1:15" ht="30.75" customHeight="1">
      <c r="A24" s="86" t="s">
        <v>16</v>
      </c>
      <c r="B24" s="87"/>
      <c r="C24" s="198"/>
      <c r="D24" s="198"/>
      <c r="E24" s="198"/>
      <c r="F24" s="198"/>
      <c r="G24" s="198"/>
      <c r="H24" s="198"/>
      <c r="I24" s="198"/>
      <c r="J24" s="198"/>
      <c r="K24" s="198"/>
      <c r="L24" s="198"/>
      <c r="M24" s="198"/>
      <c r="N24" s="198"/>
      <c r="O24" s="196" t="s">
        <v>14</v>
      </c>
    </row>
    <row r="25" spans="1:15" ht="30.75" customHeight="1">
      <c r="A25" s="86" t="s">
        <v>20</v>
      </c>
      <c r="B25" s="87"/>
      <c r="C25" s="198"/>
      <c r="D25" s="195"/>
      <c r="E25" s="195"/>
      <c r="F25" s="195"/>
      <c r="G25" s="195"/>
      <c r="H25" s="195"/>
      <c r="I25" s="195"/>
      <c r="J25" s="195"/>
      <c r="K25" s="195"/>
      <c r="L25" s="195"/>
      <c r="M25" s="195"/>
      <c r="N25" s="195"/>
      <c r="O25" s="196" t="s">
        <v>14</v>
      </c>
    </row>
    <row r="26" spans="1:15" ht="30.75" customHeight="1">
      <c r="A26" s="86" t="s">
        <v>21</v>
      </c>
      <c r="B26" s="87"/>
      <c r="C26" s="198"/>
      <c r="D26" s="198"/>
      <c r="E26" s="198"/>
      <c r="F26" s="198"/>
      <c r="G26" s="198"/>
      <c r="H26" s="198"/>
      <c r="I26" s="198"/>
      <c r="J26" s="198"/>
      <c r="K26" s="198"/>
      <c r="L26" s="198"/>
      <c r="M26" s="198"/>
      <c r="N26" s="198"/>
      <c r="O26" s="196" t="s">
        <v>14</v>
      </c>
    </row>
    <row r="27" spans="1:15" ht="31.5" customHeight="1">
      <c r="A27" s="88" t="s">
        <v>22</v>
      </c>
      <c r="B27" s="89"/>
      <c r="C27" s="198"/>
      <c r="D27" s="198"/>
      <c r="E27" s="198"/>
      <c r="F27" s="198"/>
      <c r="G27" s="198"/>
      <c r="H27" s="198"/>
      <c r="I27" s="198"/>
      <c r="J27" s="198"/>
      <c r="K27" s="198"/>
      <c r="L27" s="198"/>
      <c r="M27" s="198"/>
      <c r="N27" s="198"/>
      <c r="O27" s="196" t="s">
        <v>14</v>
      </c>
    </row>
    <row r="28" spans="1:15" ht="51" customHeight="1">
      <c r="A28" s="90" t="s">
        <v>229</v>
      </c>
      <c r="B28" s="91"/>
      <c r="C28" s="198"/>
      <c r="D28" s="198"/>
      <c r="E28" s="198"/>
      <c r="F28" s="198"/>
      <c r="G28" s="198"/>
      <c r="H28" s="198"/>
      <c r="I28" s="198"/>
      <c r="J28" s="198"/>
      <c r="K28" s="198"/>
      <c r="L28" s="198"/>
      <c r="M28" s="198"/>
      <c r="N28" s="198"/>
      <c r="O28" s="196" t="s">
        <v>14</v>
      </c>
    </row>
    <row r="29" spans="1:15" ht="40.5" customHeight="1" thickBot="1">
      <c r="A29" s="98" t="s">
        <v>23</v>
      </c>
      <c r="B29" s="99"/>
      <c r="C29" s="198"/>
      <c r="D29" s="198"/>
      <c r="E29" s="198"/>
      <c r="F29" s="198"/>
      <c r="G29" s="198"/>
      <c r="H29" s="198"/>
      <c r="I29" s="198"/>
      <c r="J29" s="198"/>
      <c r="K29" s="198"/>
      <c r="L29" s="198"/>
      <c r="M29" s="198"/>
      <c r="N29" s="198"/>
      <c r="O29" s="199"/>
    </row>
    <row r="30" spans="1:15" s="203" customFormat="1" ht="37.5" customHeight="1" thickBot="1">
      <c r="A30" s="96" t="s">
        <v>17</v>
      </c>
      <c r="B30" s="97"/>
      <c r="C30" s="200"/>
      <c r="D30" s="200"/>
      <c r="E30" s="200"/>
      <c r="F30" s="200"/>
      <c r="G30" s="200"/>
      <c r="H30" s="200"/>
      <c r="I30" s="200"/>
      <c r="J30" s="200"/>
      <c r="K30" s="200"/>
      <c r="L30" s="200"/>
      <c r="M30" s="200"/>
      <c r="N30" s="201"/>
      <c r="O30" s="202"/>
    </row>
    <row r="31" spans="1:15" ht="64.5" customHeight="1" thickBot="1">
      <c r="A31" s="204" t="s">
        <v>89</v>
      </c>
      <c r="B31" s="204"/>
      <c r="C31" s="204"/>
      <c r="D31" s="204"/>
      <c r="E31" s="204"/>
      <c r="F31" s="204"/>
      <c r="G31" s="204"/>
      <c r="H31" s="204"/>
      <c r="I31" s="204"/>
      <c r="J31" s="204"/>
      <c r="K31" s="204"/>
      <c r="L31" s="204"/>
      <c r="M31" s="6" t="s">
        <v>218</v>
      </c>
      <c r="N31" s="84"/>
      <c r="O31" s="85"/>
    </row>
    <row r="32" spans="1:15" ht="23.25" customHeight="1"/>
    <row r="33" spans="1:15" ht="21.75" customHeight="1">
      <c r="O33" s="2"/>
    </row>
    <row r="34" spans="1:15" ht="25.5" customHeight="1" thickBot="1">
      <c r="A34" s="81" t="s">
        <v>277</v>
      </c>
      <c r="B34" s="81"/>
      <c r="C34" s="81"/>
      <c r="D34" s="81"/>
      <c r="E34" s="81"/>
      <c r="F34" s="81"/>
      <c r="G34" s="81"/>
      <c r="H34" s="81"/>
      <c r="I34" s="81"/>
      <c r="J34" s="81"/>
      <c r="K34" s="81"/>
      <c r="L34" s="81"/>
      <c r="M34" s="82" t="s">
        <v>88</v>
      </c>
      <c r="N34" s="82"/>
      <c r="O34" s="70" t="s">
        <v>222</v>
      </c>
    </row>
    <row r="35" spans="1:15" ht="36" customHeight="1">
      <c r="A35" s="92"/>
      <c r="B35" s="93"/>
      <c r="C35" s="7" t="s">
        <v>0</v>
      </c>
      <c r="D35" s="7" t="s">
        <v>1</v>
      </c>
      <c r="E35" s="7" t="s">
        <v>2</v>
      </c>
      <c r="F35" s="7" t="s">
        <v>3</v>
      </c>
      <c r="G35" s="7" t="s">
        <v>4</v>
      </c>
      <c r="H35" s="7" t="s">
        <v>5</v>
      </c>
      <c r="I35" s="7" t="s">
        <v>6</v>
      </c>
      <c r="J35" s="7" t="s">
        <v>7</v>
      </c>
      <c r="K35" s="7" t="s">
        <v>8</v>
      </c>
      <c r="L35" s="7" t="s">
        <v>9</v>
      </c>
      <c r="M35" s="7" t="s">
        <v>10</v>
      </c>
      <c r="N35" s="7" t="s">
        <v>11</v>
      </c>
      <c r="O35" s="8" t="s">
        <v>18</v>
      </c>
    </row>
    <row r="36" spans="1:15" ht="30.75" customHeight="1">
      <c r="A36" s="94" t="s">
        <v>13</v>
      </c>
      <c r="B36" s="191"/>
      <c r="C36" s="192">
        <v>880</v>
      </c>
      <c r="D36" s="192">
        <v>880</v>
      </c>
      <c r="E36" s="192">
        <v>880</v>
      </c>
      <c r="F36" s="192">
        <v>880</v>
      </c>
      <c r="G36" s="192">
        <v>880</v>
      </c>
      <c r="H36" s="192">
        <v>880</v>
      </c>
      <c r="I36" s="192">
        <v>880</v>
      </c>
      <c r="J36" s="192">
        <v>880</v>
      </c>
      <c r="K36" s="192">
        <v>880</v>
      </c>
      <c r="L36" s="192">
        <v>880</v>
      </c>
      <c r="M36" s="192">
        <v>880</v>
      </c>
      <c r="N36" s="192">
        <v>880</v>
      </c>
      <c r="O36" s="196" t="s">
        <v>276</v>
      </c>
    </row>
    <row r="37" spans="1:15" ht="30.75" customHeight="1">
      <c r="A37" s="94" t="s">
        <v>12</v>
      </c>
      <c r="B37" s="191"/>
      <c r="C37" s="192">
        <v>151000</v>
      </c>
      <c r="D37" s="192">
        <v>152000</v>
      </c>
      <c r="E37" s="192">
        <v>222000</v>
      </c>
      <c r="F37" s="192">
        <v>336000</v>
      </c>
      <c r="G37" s="192">
        <v>320000</v>
      </c>
      <c r="H37" s="192">
        <v>282000</v>
      </c>
      <c r="I37" s="192">
        <v>187000</v>
      </c>
      <c r="J37" s="192">
        <v>181000</v>
      </c>
      <c r="K37" s="192">
        <v>211000</v>
      </c>
      <c r="L37" s="192">
        <v>230000</v>
      </c>
      <c r="M37" s="192">
        <v>216000</v>
      </c>
      <c r="N37" s="192">
        <v>208000</v>
      </c>
      <c r="O37" s="192">
        <v>2696000</v>
      </c>
    </row>
    <row r="38" spans="1:15" ht="30.75" customHeight="1">
      <c r="A38" s="86" t="s">
        <v>15</v>
      </c>
      <c r="B38" s="87"/>
      <c r="C38" s="195"/>
      <c r="D38" s="195"/>
      <c r="E38" s="195"/>
      <c r="F38" s="195"/>
      <c r="G38" s="195"/>
      <c r="H38" s="195"/>
      <c r="I38" s="195"/>
      <c r="J38" s="195"/>
      <c r="K38" s="195"/>
      <c r="L38" s="195"/>
      <c r="M38" s="195"/>
      <c r="N38" s="195"/>
      <c r="O38" s="196" t="s">
        <v>14</v>
      </c>
    </row>
    <row r="39" spans="1:15" ht="30.75" customHeight="1">
      <c r="A39" s="86" t="s">
        <v>19</v>
      </c>
      <c r="B39" s="87"/>
      <c r="C39" s="197"/>
      <c r="D39" s="197"/>
      <c r="E39" s="197"/>
      <c r="F39" s="197"/>
      <c r="G39" s="197"/>
      <c r="H39" s="197"/>
      <c r="I39" s="197"/>
      <c r="J39" s="197"/>
      <c r="K39" s="197"/>
      <c r="L39" s="197"/>
      <c r="M39" s="197"/>
      <c r="N39" s="197"/>
      <c r="O39" s="196"/>
    </row>
    <row r="40" spans="1:15" ht="30.75" customHeight="1">
      <c r="A40" s="86" t="s">
        <v>16</v>
      </c>
      <c r="B40" s="87"/>
      <c r="C40" s="198"/>
      <c r="D40" s="198"/>
      <c r="E40" s="198"/>
      <c r="F40" s="198"/>
      <c r="G40" s="198"/>
      <c r="H40" s="198"/>
      <c r="I40" s="198"/>
      <c r="J40" s="198"/>
      <c r="K40" s="198"/>
      <c r="L40" s="198"/>
      <c r="M40" s="198"/>
      <c r="N40" s="198"/>
      <c r="O40" s="196" t="s">
        <v>14</v>
      </c>
    </row>
    <row r="41" spans="1:15" ht="30.75" customHeight="1">
      <c r="A41" s="86" t="s">
        <v>20</v>
      </c>
      <c r="B41" s="87"/>
      <c r="C41" s="198"/>
      <c r="D41" s="195"/>
      <c r="E41" s="195"/>
      <c r="F41" s="195"/>
      <c r="G41" s="195"/>
      <c r="H41" s="195"/>
      <c r="I41" s="195"/>
      <c r="J41" s="195"/>
      <c r="K41" s="195"/>
      <c r="L41" s="195"/>
      <c r="M41" s="195"/>
      <c r="N41" s="195"/>
      <c r="O41" s="196" t="s">
        <v>14</v>
      </c>
    </row>
    <row r="42" spans="1:15" ht="30.75" customHeight="1">
      <c r="A42" s="86" t="s">
        <v>21</v>
      </c>
      <c r="B42" s="87"/>
      <c r="C42" s="198"/>
      <c r="D42" s="198"/>
      <c r="E42" s="198"/>
      <c r="F42" s="198"/>
      <c r="G42" s="198"/>
      <c r="H42" s="198"/>
      <c r="I42" s="198"/>
      <c r="J42" s="198"/>
      <c r="K42" s="198"/>
      <c r="L42" s="198"/>
      <c r="M42" s="198"/>
      <c r="N42" s="198"/>
      <c r="O42" s="196" t="s">
        <v>14</v>
      </c>
    </row>
    <row r="43" spans="1:15" ht="31.5" customHeight="1">
      <c r="A43" s="88" t="s">
        <v>22</v>
      </c>
      <c r="B43" s="89"/>
      <c r="C43" s="198"/>
      <c r="D43" s="198"/>
      <c r="E43" s="198"/>
      <c r="F43" s="198"/>
      <c r="G43" s="198"/>
      <c r="H43" s="198"/>
      <c r="I43" s="198"/>
      <c r="J43" s="198"/>
      <c r="K43" s="198"/>
      <c r="L43" s="198"/>
      <c r="M43" s="198"/>
      <c r="N43" s="198"/>
      <c r="O43" s="196" t="s">
        <v>14</v>
      </c>
    </row>
    <row r="44" spans="1:15" ht="51" customHeight="1">
      <c r="A44" s="90" t="s">
        <v>231</v>
      </c>
      <c r="B44" s="91"/>
      <c r="C44" s="198"/>
      <c r="D44" s="198"/>
      <c r="E44" s="198"/>
      <c r="F44" s="198"/>
      <c r="G44" s="198"/>
      <c r="H44" s="198"/>
      <c r="I44" s="198"/>
      <c r="J44" s="198"/>
      <c r="K44" s="198"/>
      <c r="L44" s="198"/>
      <c r="M44" s="198"/>
      <c r="N44" s="198"/>
      <c r="O44" s="196" t="s">
        <v>14</v>
      </c>
    </row>
    <row r="45" spans="1:15" ht="40.5" customHeight="1" thickBot="1">
      <c r="A45" s="98" t="s">
        <v>23</v>
      </c>
      <c r="B45" s="99"/>
      <c r="C45" s="198"/>
      <c r="D45" s="198"/>
      <c r="E45" s="198"/>
      <c r="F45" s="198"/>
      <c r="G45" s="198"/>
      <c r="H45" s="198"/>
      <c r="I45" s="198"/>
      <c r="J45" s="198"/>
      <c r="K45" s="198"/>
      <c r="L45" s="198"/>
      <c r="M45" s="198"/>
      <c r="N45" s="198"/>
      <c r="O45" s="199"/>
    </row>
    <row r="46" spans="1:15" s="203" customFormat="1" ht="37.5" customHeight="1" thickBot="1">
      <c r="A46" s="96" t="s">
        <v>17</v>
      </c>
      <c r="B46" s="97"/>
      <c r="C46" s="200"/>
      <c r="D46" s="200"/>
      <c r="E46" s="200"/>
      <c r="F46" s="200"/>
      <c r="G46" s="200"/>
      <c r="H46" s="200"/>
      <c r="I46" s="200"/>
      <c r="J46" s="200"/>
      <c r="K46" s="200"/>
      <c r="L46" s="200"/>
      <c r="M46" s="200"/>
      <c r="N46" s="201"/>
      <c r="O46" s="202"/>
    </row>
    <row r="47" spans="1:15" ht="64.5" customHeight="1" thickBot="1">
      <c r="A47" s="204" t="s">
        <v>89</v>
      </c>
      <c r="B47" s="204"/>
      <c r="C47" s="204"/>
      <c r="D47" s="204"/>
      <c r="E47" s="204"/>
      <c r="F47" s="204"/>
      <c r="G47" s="204"/>
      <c r="H47" s="204"/>
      <c r="I47" s="204"/>
      <c r="J47" s="204"/>
      <c r="K47" s="204"/>
      <c r="L47" s="204"/>
      <c r="M47" s="6" t="s">
        <v>218</v>
      </c>
      <c r="N47" s="84"/>
      <c r="O47" s="85"/>
    </row>
    <row r="48" spans="1:15" ht="23.25" customHeight="1"/>
    <row r="49" spans="1:15" ht="21.75" customHeight="1">
      <c r="O49" s="2"/>
    </row>
    <row r="50" spans="1:15" ht="25.5" customHeight="1" thickBot="1">
      <c r="A50" s="81" t="s">
        <v>278</v>
      </c>
      <c r="B50" s="81"/>
      <c r="C50" s="81"/>
      <c r="D50" s="81"/>
      <c r="E50" s="81"/>
      <c r="F50" s="81"/>
      <c r="G50" s="81"/>
      <c r="H50" s="81"/>
      <c r="I50" s="81"/>
      <c r="J50" s="81"/>
      <c r="K50" s="81"/>
      <c r="L50" s="81"/>
      <c r="M50" s="82" t="s">
        <v>88</v>
      </c>
      <c r="N50" s="82"/>
      <c r="O50" s="70" t="s">
        <v>223</v>
      </c>
    </row>
    <row r="51" spans="1:15" ht="36" customHeight="1">
      <c r="A51" s="92"/>
      <c r="B51" s="93"/>
      <c r="C51" s="7" t="s">
        <v>0</v>
      </c>
      <c r="D51" s="7" t="s">
        <v>1</v>
      </c>
      <c r="E51" s="7" t="s">
        <v>2</v>
      </c>
      <c r="F51" s="7" t="s">
        <v>3</v>
      </c>
      <c r="G51" s="7" t="s">
        <v>4</v>
      </c>
      <c r="H51" s="7" t="s">
        <v>5</v>
      </c>
      <c r="I51" s="7" t="s">
        <v>6</v>
      </c>
      <c r="J51" s="7" t="s">
        <v>7</v>
      </c>
      <c r="K51" s="7" t="s">
        <v>8</v>
      </c>
      <c r="L51" s="7" t="s">
        <v>9</v>
      </c>
      <c r="M51" s="7" t="s">
        <v>10</v>
      </c>
      <c r="N51" s="7" t="s">
        <v>11</v>
      </c>
      <c r="O51" s="8" t="s">
        <v>18</v>
      </c>
    </row>
    <row r="52" spans="1:15" ht="30.75" customHeight="1">
      <c r="A52" s="94" t="s">
        <v>13</v>
      </c>
      <c r="B52" s="191"/>
      <c r="C52" s="192">
        <v>880</v>
      </c>
      <c r="D52" s="192">
        <v>880</v>
      </c>
      <c r="E52" s="192">
        <v>880</v>
      </c>
      <c r="F52" s="192">
        <v>880</v>
      </c>
      <c r="G52" s="192">
        <v>880</v>
      </c>
      <c r="H52" s="192">
        <v>880</v>
      </c>
      <c r="I52" s="192">
        <v>880</v>
      </c>
      <c r="J52" s="192">
        <v>880</v>
      </c>
      <c r="K52" s="192">
        <v>880</v>
      </c>
      <c r="L52" s="192">
        <v>880</v>
      </c>
      <c r="M52" s="192">
        <v>880</v>
      </c>
      <c r="N52" s="192">
        <v>880</v>
      </c>
      <c r="O52" s="196" t="s">
        <v>276</v>
      </c>
    </row>
    <row r="53" spans="1:15" ht="30.75" customHeight="1">
      <c r="A53" s="94" t="s">
        <v>12</v>
      </c>
      <c r="B53" s="191"/>
      <c r="C53" s="192">
        <v>151000</v>
      </c>
      <c r="D53" s="192">
        <v>152000</v>
      </c>
      <c r="E53" s="192">
        <v>222000</v>
      </c>
      <c r="F53" s="192">
        <v>336000</v>
      </c>
      <c r="G53" s="192">
        <v>320000</v>
      </c>
      <c r="H53" s="192">
        <v>282000</v>
      </c>
      <c r="I53" s="192">
        <v>187000</v>
      </c>
      <c r="J53" s="192">
        <v>181000</v>
      </c>
      <c r="K53" s="192">
        <v>211000</v>
      </c>
      <c r="L53" s="192">
        <v>230000</v>
      </c>
      <c r="M53" s="192">
        <v>216000</v>
      </c>
      <c r="N53" s="192">
        <v>208000</v>
      </c>
      <c r="O53" s="192">
        <v>2696000</v>
      </c>
    </row>
    <row r="54" spans="1:15" ht="30.75" customHeight="1">
      <c r="A54" s="86" t="s">
        <v>15</v>
      </c>
      <c r="B54" s="87"/>
      <c r="C54" s="195"/>
      <c r="D54" s="195"/>
      <c r="E54" s="195"/>
      <c r="F54" s="195"/>
      <c r="G54" s="195"/>
      <c r="H54" s="195"/>
      <c r="I54" s="195"/>
      <c r="J54" s="195"/>
      <c r="K54" s="195"/>
      <c r="L54" s="195"/>
      <c r="M54" s="195"/>
      <c r="N54" s="195"/>
      <c r="O54" s="196" t="s">
        <v>14</v>
      </c>
    </row>
    <row r="55" spans="1:15" ht="30.75" customHeight="1">
      <c r="A55" s="86" t="s">
        <v>19</v>
      </c>
      <c r="B55" s="87"/>
      <c r="C55" s="197"/>
      <c r="D55" s="197"/>
      <c r="E55" s="197"/>
      <c r="F55" s="197"/>
      <c r="G55" s="197"/>
      <c r="H55" s="197"/>
      <c r="I55" s="197"/>
      <c r="J55" s="197"/>
      <c r="K55" s="197"/>
      <c r="L55" s="197"/>
      <c r="M55" s="197"/>
      <c r="N55" s="197"/>
      <c r="O55" s="196"/>
    </row>
    <row r="56" spans="1:15" ht="30.75" customHeight="1">
      <c r="A56" s="86" t="s">
        <v>16</v>
      </c>
      <c r="B56" s="87"/>
      <c r="C56" s="198"/>
      <c r="D56" s="198"/>
      <c r="E56" s="198"/>
      <c r="F56" s="198"/>
      <c r="G56" s="198"/>
      <c r="H56" s="198"/>
      <c r="I56" s="198"/>
      <c r="J56" s="198"/>
      <c r="K56" s="198"/>
      <c r="L56" s="198"/>
      <c r="M56" s="198"/>
      <c r="N56" s="198"/>
      <c r="O56" s="196" t="s">
        <v>14</v>
      </c>
    </row>
    <row r="57" spans="1:15" ht="30.75" customHeight="1">
      <c r="A57" s="86" t="s">
        <v>20</v>
      </c>
      <c r="B57" s="87"/>
      <c r="C57" s="198"/>
      <c r="D57" s="195"/>
      <c r="E57" s="195"/>
      <c r="F57" s="195"/>
      <c r="G57" s="195"/>
      <c r="H57" s="195"/>
      <c r="I57" s="195"/>
      <c r="J57" s="195"/>
      <c r="K57" s="195"/>
      <c r="L57" s="195"/>
      <c r="M57" s="195"/>
      <c r="N57" s="195"/>
      <c r="O57" s="196" t="s">
        <v>14</v>
      </c>
    </row>
    <row r="58" spans="1:15" ht="30.75" customHeight="1">
      <c r="A58" s="86" t="s">
        <v>21</v>
      </c>
      <c r="B58" s="87"/>
      <c r="C58" s="198"/>
      <c r="D58" s="198"/>
      <c r="E58" s="198"/>
      <c r="F58" s="198"/>
      <c r="G58" s="198"/>
      <c r="H58" s="198"/>
      <c r="I58" s="198"/>
      <c r="J58" s="198"/>
      <c r="K58" s="198"/>
      <c r="L58" s="198"/>
      <c r="M58" s="198"/>
      <c r="N58" s="198"/>
      <c r="O58" s="196" t="s">
        <v>14</v>
      </c>
    </row>
    <row r="59" spans="1:15" ht="31.5" customHeight="1">
      <c r="A59" s="88" t="s">
        <v>22</v>
      </c>
      <c r="B59" s="89"/>
      <c r="C59" s="198"/>
      <c r="D59" s="198"/>
      <c r="E59" s="198"/>
      <c r="F59" s="198"/>
      <c r="G59" s="198"/>
      <c r="H59" s="198"/>
      <c r="I59" s="198"/>
      <c r="J59" s="198"/>
      <c r="K59" s="198"/>
      <c r="L59" s="198"/>
      <c r="M59" s="198"/>
      <c r="N59" s="198"/>
      <c r="O59" s="196" t="s">
        <v>14</v>
      </c>
    </row>
    <row r="60" spans="1:15" ht="51" customHeight="1">
      <c r="A60" s="90" t="s">
        <v>233</v>
      </c>
      <c r="B60" s="91"/>
      <c r="C60" s="198"/>
      <c r="D60" s="198"/>
      <c r="E60" s="198"/>
      <c r="F60" s="198"/>
      <c r="G60" s="198"/>
      <c r="H60" s="198"/>
      <c r="I60" s="198"/>
      <c r="J60" s="198"/>
      <c r="K60" s="198"/>
      <c r="L60" s="198"/>
      <c r="M60" s="198"/>
      <c r="N60" s="198"/>
      <c r="O60" s="196" t="s">
        <v>14</v>
      </c>
    </row>
    <row r="61" spans="1:15" ht="40.5" customHeight="1" thickBot="1">
      <c r="A61" s="98" t="s">
        <v>23</v>
      </c>
      <c r="B61" s="99"/>
      <c r="C61" s="198"/>
      <c r="D61" s="198"/>
      <c r="E61" s="198"/>
      <c r="F61" s="198"/>
      <c r="G61" s="198"/>
      <c r="H61" s="198"/>
      <c r="I61" s="198"/>
      <c r="J61" s="198"/>
      <c r="K61" s="198"/>
      <c r="L61" s="198"/>
      <c r="M61" s="198"/>
      <c r="N61" s="198"/>
      <c r="O61" s="199"/>
    </row>
    <row r="62" spans="1:15" s="203" customFormat="1" ht="37.5" customHeight="1" thickBot="1">
      <c r="A62" s="96" t="s">
        <v>17</v>
      </c>
      <c r="B62" s="97"/>
      <c r="C62" s="200"/>
      <c r="D62" s="200"/>
      <c r="E62" s="200"/>
      <c r="F62" s="200"/>
      <c r="G62" s="200"/>
      <c r="H62" s="200"/>
      <c r="I62" s="200"/>
      <c r="J62" s="200"/>
      <c r="K62" s="200"/>
      <c r="L62" s="200"/>
      <c r="M62" s="200"/>
      <c r="N62" s="201"/>
      <c r="O62" s="202"/>
    </row>
    <row r="63" spans="1:15" ht="64.5" customHeight="1" thickBot="1">
      <c r="A63" s="204" t="s">
        <v>89</v>
      </c>
      <c r="B63" s="204"/>
      <c r="C63" s="204"/>
      <c r="D63" s="204"/>
      <c r="E63" s="204"/>
      <c r="F63" s="204"/>
      <c r="G63" s="204"/>
      <c r="H63" s="204"/>
      <c r="I63" s="204"/>
      <c r="J63" s="204"/>
      <c r="K63" s="204"/>
      <c r="L63" s="204"/>
      <c r="M63" s="6" t="s">
        <v>218</v>
      </c>
      <c r="N63" s="84"/>
      <c r="O63" s="85"/>
    </row>
    <row r="64" spans="1:15" ht="23.25" customHeight="1"/>
    <row r="65" ht="52.5" customHeight="1"/>
    <row r="66" ht="52.5" customHeight="1"/>
    <row r="67" ht="52.5" customHeight="1"/>
    <row r="68" ht="52.5" customHeight="1"/>
    <row r="69" ht="52.5" customHeight="1"/>
    <row r="70" ht="52.5" customHeight="1"/>
  </sheetData>
  <mergeCells count="64">
    <mergeCell ref="A61:B61"/>
    <mergeCell ref="A62:B62"/>
    <mergeCell ref="A63:L63"/>
    <mergeCell ref="N63:O63"/>
    <mergeCell ref="A55:B55"/>
    <mergeCell ref="A56:B56"/>
    <mergeCell ref="A57:B57"/>
    <mergeCell ref="A58:B58"/>
    <mergeCell ref="A59:B59"/>
    <mergeCell ref="A60:B60"/>
    <mergeCell ref="A50:L50"/>
    <mergeCell ref="M50:N50"/>
    <mergeCell ref="A51:B51"/>
    <mergeCell ref="A52:B52"/>
    <mergeCell ref="A53:B53"/>
    <mergeCell ref="A54:B54"/>
    <mergeCell ref="A43:B43"/>
    <mergeCell ref="A44:B44"/>
    <mergeCell ref="A45:B45"/>
    <mergeCell ref="A46:B46"/>
    <mergeCell ref="A47:L47"/>
    <mergeCell ref="N47:O47"/>
    <mergeCell ref="A37:B37"/>
    <mergeCell ref="A38:B38"/>
    <mergeCell ref="A39:B39"/>
    <mergeCell ref="A40:B40"/>
    <mergeCell ref="A41:B41"/>
    <mergeCell ref="A42:B42"/>
    <mergeCell ref="A31:L31"/>
    <mergeCell ref="N31:O31"/>
    <mergeCell ref="A34:L34"/>
    <mergeCell ref="M34:N34"/>
    <mergeCell ref="A35:B35"/>
    <mergeCell ref="A36:B36"/>
    <mergeCell ref="A25:B25"/>
    <mergeCell ref="A26:B26"/>
    <mergeCell ref="A27:B27"/>
    <mergeCell ref="A28:B28"/>
    <mergeCell ref="A29:B29"/>
    <mergeCell ref="A30:B30"/>
    <mergeCell ref="A19:B19"/>
    <mergeCell ref="A20:B20"/>
    <mergeCell ref="A21:B21"/>
    <mergeCell ref="A22:B22"/>
    <mergeCell ref="A23:B23"/>
    <mergeCell ref="A24:B24"/>
    <mergeCell ref="A13:B13"/>
    <mergeCell ref="A14:B14"/>
    <mergeCell ref="A15:L15"/>
    <mergeCell ref="N15:O15"/>
    <mergeCell ref="A18:L18"/>
    <mergeCell ref="M18:N18"/>
    <mergeCell ref="A7:B7"/>
    <mergeCell ref="A8:B8"/>
    <mergeCell ref="A9:B9"/>
    <mergeCell ref="A10:B10"/>
    <mergeCell ref="A11:B11"/>
    <mergeCell ref="A12:B12"/>
    <mergeCell ref="A2:L2"/>
    <mergeCell ref="M2:N2"/>
    <mergeCell ref="A3:B3"/>
    <mergeCell ref="A4:B4"/>
    <mergeCell ref="A5:B5"/>
    <mergeCell ref="A6:B6"/>
  </mergeCells>
  <phoneticPr fontId="2"/>
  <printOptions gridLinesSet="0"/>
  <pageMargins left="0.70866141732283472" right="0.51181102362204722" top="0.74803149606299213" bottom="0.74803149606299213" header="0.31496062992125984" footer="0.31496062992125984"/>
  <pageSetup paperSize="9" scale="85" fitToWidth="0" fitToHeight="0" orientation="landscape" blackAndWhite="1" r:id="rId1"/>
  <rowBreaks count="3" manualBreakCount="3">
    <brk id="16" max="14" man="1"/>
    <brk id="32" max="14" man="1"/>
    <brk id="48"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22973-B9DE-412B-8C59-31B922E143F5}">
  <sheetPr>
    <tabColor rgb="FFFF0000"/>
  </sheetPr>
  <dimension ref="A1:O70"/>
  <sheetViews>
    <sheetView view="pageBreakPreview" zoomScaleNormal="100" zoomScaleSheetLayoutView="100" workbookViewId="0">
      <selection activeCell="K22" sqref="K22"/>
    </sheetView>
  </sheetViews>
  <sheetFormatPr defaultColWidth="7.375" defaultRowHeight="9.6" customHeight="1"/>
  <cols>
    <col min="1" max="1" width="5.625" style="190" customWidth="1"/>
    <col min="2" max="2" width="18" style="190" customWidth="1"/>
    <col min="3" max="15" width="9.125" style="190" customWidth="1"/>
    <col min="16" max="16384" width="7.375" style="190"/>
  </cols>
  <sheetData>
    <row r="1" spans="1:15" ht="21.75" customHeight="1">
      <c r="O1" s="2"/>
    </row>
    <row r="2" spans="1:15" ht="25.5" customHeight="1" thickBot="1">
      <c r="A2" s="81" t="s">
        <v>279</v>
      </c>
      <c r="B2" s="81"/>
      <c r="C2" s="81"/>
      <c r="D2" s="81"/>
      <c r="E2" s="81"/>
      <c r="F2" s="81"/>
      <c r="G2" s="81"/>
      <c r="H2" s="81"/>
      <c r="I2" s="81"/>
      <c r="J2" s="81"/>
      <c r="K2" s="81"/>
      <c r="L2" s="81"/>
      <c r="M2" s="82" t="s">
        <v>88</v>
      </c>
      <c r="N2" s="82"/>
      <c r="O2" s="70" t="s">
        <v>215</v>
      </c>
    </row>
    <row r="3" spans="1:15" ht="36" customHeight="1">
      <c r="A3" s="92"/>
      <c r="B3" s="93"/>
      <c r="C3" s="7" t="s">
        <v>0</v>
      </c>
      <c r="D3" s="7" t="s">
        <v>1</v>
      </c>
      <c r="E3" s="7" t="s">
        <v>2</v>
      </c>
      <c r="F3" s="7" t="s">
        <v>3</v>
      </c>
      <c r="G3" s="7" t="s">
        <v>4</v>
      </c>
      <c r="H3" s="7" t="s">
        <v>5</v>
      </c>
      <c r="I3" s="7" t="s">
        <v>6</v>
      </c>
      <c r="J3" s="7" t="s">
        <v>7</v>
      </c>
      <c r="K3" s="7" t="s">
        <v>8</v>
      </c>
      <c r="L3" s="7" t="s">
        <v>9</v>
      </c>
      <c r="M3" s="7" t="s">
        <v>10</v>
      </c>
      <c r="N3" s="7" t="s">
        <v>11</v>
      </c>
      <c r="O3" s="8" t="s">
        <v>18</v>
      </c>
    </row>
    <row r="4" spans="1:15" ht="30.75" customHeight="1">
      <c r="A4" s="94" t="s">
        <v>13</v>
      </c>
      <c r="B4" s="191"/>
      <c r="C4" s="192">
        <v>18</v>
      </c>
      <c r="D4" s="192">
        <v>18</v>
      </c>
      <c r="E4" s="192">
        <v>18</v>
      </c>
      <c r="F4" s="192">
        <v>18</v>
      </c>
      <c r="G4" s="192">
        <v>18</v>
      </c>
      <c r="H4" s="192">
        <v>18</v>
      </c>
      <c r="I4" s="192">
        <v>18</v>
      </c>
      <c r="J4" s="192">
        <v>18</v>
      </c>
      <c r="K4" s="192">
        <v>18</v>
      </c>
      <c r="L4" s="192">
        <v>18</v>
      </c>
      <c r="M4" s="192">
        <v>18</v>
      </c>
      <c r="N4" s="192">
        <v>18</v>
      </c>
      <c r="O4" s="193" t="s">
        <v>14</v>
      </c>
    </row>
    <row r="5" spans="1:15" ht="30.75" customHeight="1">
      <c r="A5" s="94" t="s">
        <v>12</v>
      </c>
      <c r="B5" s="191"/>
      <c r="C5" s="192">
        <v>2600</v>
      </c>
      <c r="D5" s="192">
        <v>2900</v>
      </c>
      <c r="E5" s="192">
        <v>3200</v>
      </c>
      <c r="F5" s="192">
        <v>4900</v>
      </c>
      <c r="G5" s="192">
        <v>4600</v>
      </c>
      <c r="H5" s="192">
        <v>3900</v>
      </c>
      <c r="I5" s="192">
        <v>2900</v>
      </c>
      <c r="J5" s="192">
        <v>3100</v>
      </c>
      <c r="K5" s="192">
        <v>3300</v>
      </c>
      <c r="L5" s="192">
        <v>3500</v>
      </c>
      <c r="M5" s="192">
        <v>3300</v>
      </c>
      <c r="N5" s="192">
        <v>3100</v>
      </c>
      <c r="O5" s="194">
        <v>41300</v>
      </c>
    </row>
    <row r="6" spans="1:15" ht="30.75" customHeight="1">
      <c r="A6" s="86" t="s">
        <v>15</v>
      </c>
      <c r="B6" s="87"/>
      <c r="C6" s="195"/>
      <c r="D6" s="195"/>
      <c r="E6" s="195"/>
      <c r="F6" s="195"/>
      <c r="G6" s="195"/>
      <c r="H6" s="195"/>
      <c r="I6" s="195"/>
      <c r="J6" s="195"/>
      <c r="K6" s="195"/>
      <c r="L6" s="195"/>
      <c r="M6" s="195"/>
      <c r="N6" s="195"/>
      <c r="O6" s="196" t="s">
        <v>14</v>
      </c>
    </row>
    <row r="7" spans="1:15" ht="30.75" customHeight="1">
      <c r="A7" s="86" t="s">
        <v>19</v>
      </c>
      <c r="B7" s="87"/>
      <c r="C7" s="197"/>
      <c r="D7" s="197"/>
      <c r="E7" s="197"/>
      <c r="F7" s="197"/>
      <c r="G7" s="197"/>
      <c r="H7" s="197"/>
      <c r="I7" s="197"/>
      <c r="J7" s="197"/>
      <c r="K7" s="197"/>
      <c r="L7" s="197"/>
      <c r="M7" s="197"/>
      <c r="N7" s="197"/>
      <c r="O7" s="196"/>
    </row>
    <row r="8" spans="1:15" ht="30.75" customHeight="1">
      <c r="A8" s="86" t="s">
        <v>16</v>
      </c>
      <c r="B8" s="87"/>
      <c r="C8" s="198"/>
      <c r="D8" s="198"/>
      <c r="E8" s="198"/>
      <c r="F8" s="198"/>
      <c r="G8" s="198"/>
      <c r="H8" s="198"/>
      <c r="I8" s="198"/>
      <c r="J8" s="198"/>
      <c r="K8" s="198"/>
      <c r="L8" s="198"/>
      <c r="M8" s="198"/>
      <c r="N8" s="198"/>
      <c r="O8" s="196" t="s">
        <v>14</v>
      </c>
    </row>
    <row r="9" spans="1:15" ht="30.75" customHeight="1">
      <c r="A9" s="86" t="s">
        <v>20</v>
      </c>
      <c r="B9" s="87"/>
      <c r="C9" s="198"/>
      <c r="D9" s="195"/>
      <c r="E9" s="195"/>
      <c r="F9" s="195"/>
      <c r="G9" s="195"/>
      <c r="H9" s="195"/>
      <c r="I9" s="195"/>
      <c r="J9" s="195"/>
      <c r="K9" s="195"/>
      <c r="L9" s="195"/>
      <c r="M9" s="195"/>
      <c r="N9" s="195"/>
      <c r="O9" s="196" t="s">
        <v>14</v>
      </c>
    </row>
    <row r="10" spans="1:15" ht="30.75" customHeight="1">
      <c r="A10" s="86" t="s">
        <v>21</v>
      </c>
      <c r="B10" s="87"/>
      <c r="C10" s="198"/>
      <c r="D10" s="198"/>
      <c r="E10" s="198"/>
      <c r="F10" s="198"/>
      <c r="G10" s="198"/>
      <c r="H10" s="198"/>
      <c r="I10" s="198"/>
      <c r="J10" s="198"/>
      <c r="K10" s="198"/>
      <c r="L10" s="198"/>
      <c r="M10" s="198"/>
      <c r="N10" s="198"/>
      <c r="O10" s="196" t="s">
        <v>14</v>
      </c>
    </row>
    <row r="11" spans="1:15" ht="31.5" customHeight="1">
      <c r="A11" s="88" t="s">
        <v>22</v>
      </c>
      <c r="B11" s="89"/>
      <c r="C11" s="198"/>
      <c r="D11" s="198"/>
      <c r="E11" s="198"/>
      <c r="F11" s="198"/>
      <c r="G11" s="198"/>
      <c r="H11" s="198"/>
      <c r="I11" s="198"/>
      <c r="J11" s="198"/>
      <c r="K11" s="198"/>
      <c r="L11" s="198"/>
      <c r="M11" s="198"/>
      <c r="N11" s="198"/>
      <c r="O11" s="196" t="s">
        <v>14</v>
      </c>
    </row>
    <row r="12" spans="1:15" ht="51" customHeight="1">
      <c r="A12" s="90" t="s">
        <v>228</v>
      </c>
      <c r="B12" s="91"/>
      <c r="C12" s="198"/>
      <c r="D12" s="198"/>
      <c r="E12" s="198"/>
      <c r="F12" s="198"/>
      <c r="G12" s="198"/>
      <c r="H12" s="198"/>
      <c r="I12" s="198"/>
      <c r="J12" s="198"/>
      <c r="K12" s="198"/>
      <c r="L12" s="198"/>
      <c r="M12" s="198"/>
      <c r="N12" s="198"/>
      <c r="O12" s="196" t="s">
        <v>14</v>
      </c>
    </row>
    <row r="13" spans="1:15" ht="40.5" customHeight="1" thickBot="1">
      <c r="A13" s="98" t="s">
        <v>23</v>
      </c>
      <c r="B13" s="99"/>
      <c r="C13" s="198"/>
      <c r="D13" s="198"/>
      <c r="E13" s="198"/>
      <c r="F13" s="198"/>
      <c r="G13" s="198"/>
      <c r="H13" s="198"/>
      <c r="I13" s="198"/>
      <c r="J13" s="198"/>
      <c r="K13" s="198"/>
      <c r="L13" s="198"/>
      <c r="M13" s="198"/>
      <c r="N13" s="198"/>
      <c r="O13" s="199"/>
    </row>
    <row r="14" spans="1:15" s="203" customFormat="1" ht="37.5" customHeight="1" thickBot="1">
      <c r="A14" s="96" t="s">
        <v>17</v>
      </c>
      <c r="B14" s="97"/>
      <c r="C14" s="200"/>
      <c r="D14" s="200"/>
      <c r="E14" s="200"/>
      <c r="F14" s="200"/>
      <c r="G14" s="200"/>
      <c r="H14" s="200"/>
      <c r="I14" s="200"/>
      <c r="J14" s="200"/>
      <c r="K14" s="200"/>
      <c r="L14" s="200"/>
      <c r="M14" s="200"/>
      <c r="N14" s="201"/>
      <c r="O14" s="202"/>
    </row>
    <row r="15" spans="1:15" ht="64.5" customHeight="1" thickBot="1">
      <c r="A15" s="204" t="s">
        <v>89</v>
      </c>
      <c r="B15" s="204"/>
      <c r="C15" s="204"/>
      <c r="D15" s="204"/>
      <c r="E15" s="204"/>
      <c r="F15" s="204"/>
      <c r="G15" s="204"/>
      <c r="H15" s="204"/>
      <c r="I15" s="204"/>
      <c r="J15" s="204"/>
      <c r="K15" s="204"/>
      <c r="L15" s="204"/>
      <c r="M15" s="6" t="s">
        <v>218</v>
      </c>
      <c r="N15" s="84"/>
      <c r="O15" s="85"/>
    </row>
    <row r="16" spans="1:15" ht="23.25" customHeight="1"/>
    <row r="17" spans="1:15" ht="21.75" customHeight="1">
      <c r="O17" s="2"/>
    </row>
    <row r="18" spans="1:15" ht="25.5" customHeight="1" thickBot="1">
      <c r="A18" s="81" t="s">
        <v>280</v>
      </c>
      <c r="B18" s="81"/>
      <c r="C18" s="81"/>
      <c r="D18" s="81"/>
      <c r="E18" s="81"/>
      <c r="F18" s="81"/>
      <c r="G18" s="81"/>
      <c r="H18" s="81"/>
      <c r="I18" s="81"/>
      <c r="J18" s="81"/>
      <c r="K18" s="81"/>
      <c r="L18" s="81"/>
      <c r="M18" s="82" t="s">
        <v>88</v>
      </c>
      <c r="N18" s="82"/>
      <c r="O18" s="70" t="s">
        <v>219</v>
      </c>
    </row>
    <row r="19" spans="1:15" ht="36" customHeight="1">
      <c r="A19" s="92"/>
      <c r="B19" s="93"/>
      <c r="C19" s="7" t="s">
        <v>0</v>
      </c>
      <c r="D19" s="7" t="s">
        <v>1</v>
      </c>
      <c r="E19" s="7" t="s">
        <v>2</v>
      </c>
      <c r="F19" s="7" t="s">
        <v>3</v>
      </c>
      <c r="G19" s="7" t="s">
        <v>4</v>
      </c>
      <c r="H19" s="7" t="s">
        <v>5</v>
      </c>
      <c r="I19" s="7" t="s">
        <v>6</v>
      </c>
      <c r="J19" s="7" t="s">
        <v>7</v>
      </c>
      <c r="K19" s="7" t="s">
        <v>8</v>
      </c>
      <c r="L19" s="7" t="s">
        <v>9</v>
      </c>
      <c r="M19" s="7" t="s">
        <v>10</v>
      </c>
      <c r="N19" s="7" t="s">
        <v>11</v>
      </c>
      <c r="O19" s="8" t="s">
        <v>18</v>
      </c>
    </row>
    <row r="20" spans="1:15" ht="30.75" customHeight="1">
      <c r="A20" s="94" t="s">
        <v>13</v>
      </c>
      <c r="B20" s="191"/>
      <c r="C20" s="192">
        <v>18</v>
      </c>
      <c r="D20" s="192">
        <v>18</v>
      </c>
      <c r="E20" s="192">
        <v>18</v>
      </c>
      <c r="F20" s="192">
        <v>18</v>
      </c>
      <c r="G20" s="192">
        <v>18</v>
      </c>
      <c r="H20" s="192">
        <v>18</v>
      </c>
      <c r="I20" s="192">
        <v>18</v>
      </c>
      <c r="J20" s="192">
        <v>18</v>
      </c>
      <c r="K20" s="192">
        <v>18</v>
      </c>
      <c r="L20" s="192">
        <v>18</v>
      </c>
      <c r="M20" s="192">
        <v>18</v>
      </c>
      <c r="N20" s="192">
        <v>18</v>
      </c>
      <c r="O20" s="196" t="s">
        <v>276</v>
      </c>
    </row>
    <row r="21" spans="1:15" ht="30.75" customHeight="1">
      <c r="A21" s="94" t="s">
        <v>12</v>
      </c>
      <c r="B21" s="191"/>
      <c r="C21" s="192">
        <v>2600</v>
      </c>
      <c r="D21" s="192">
        <v>2900</v>
      </c>
      <c r="E21" s="192">
        <v>3200</v>
      </c>
      <c r="F21" s="192">
        <v>4900</v>
      </c>
      <c r="G21" s="192">
        <v>4600</v>
      </c>
      <c r="H21" s="192">
        <v>3900</v>
      </c>
      <c r="I21" s="192">
        <v>2900</v>
      </c>
      <c r="J21" s="192">
        <v>3100</v>
      </c>
      <c r="K21" s="192">
        <v>3300</v>
      </c>
      <c r="L21" s="192">
        <v>3500</v>
      </c>
      <c r="M21" s="192">
        <v>3300</v>
      </c>
      <c r="N21" s="192">
        <v>3100</v>
      </c>
      <c r="O21" s="192">
        <v>41300</v>
      </c>
    </row>
    <row r="22" spans="1:15" ht="30.75" customHeight="1">
      <c r="A22" s="86" t="s">
        <v>15</v>
      </c>
      <c r="B22" s="87"/>
      <c r="C22" s="195"/>
      <c r="D22" s="195"/>
      <c r="E22" s="195"/>
      <c r="F22" s="195"/>
      <c r="G22" s="195"/>
      <c r="H22" s="195"/>
      <c r="I22" s="195"/>
      <c r="J22" s="195"/>
      <c r="K22" s="195"/>
      <c r="L22" s="195"/>
      <c r="M22" s="195"/>
      <c r="N22" s="195"/>
      <c r="O22" s="196" t="s">
        <v>14</v>
      </c>
    </row>
    <row r="23" spans="1:15" ht="30.75" customHeight="1">
      <c r="A23" s="86" t="s">
        <v>19</v>
      </c>
      <c r="B23" s="87"/>
      <c r="C23" s="197"/>
      <c r="D23" s="197"/>
      <c r="E23" s="197"/>
      <c r="F23" s="197"/>
      <c r="G23" s="197"/>
      <c r="H23" s="197"/>
      <c r="I23" s="197"/>
      <c r="J23" s="197"/>
      <c r="K23" s="197"/>
      <c r="L23" s="197"/>
      <c r="M23" s="197"/>
      <c r="N23" s="197"/>
      <c r="O23" s="196"/>
    </row>
    <row r="24" spans="1:15" ht="30.75" customHeight="1">
      <c r="A24" s="86" t="s">
        <v>16</v>
      </c>
      <c r="B24" s="87"/>
      <c r="C24" s="198"/>
      <c r="D24" s="198"/>
      <c r="E24" s="198"/>
      <c r="F24" s="198"/>
      <c r="G24" s="198"/>
      <c r="H24" s="198"/>
      <c r="I24" s="198"/>
      <c r="J24" s="198"/>
      <c r="K24" s="198"/>
      <c r="L24" s="198"/>
      <c r="M24" s="198"/>
      <c r="N24" s="198"/>
      <c r="O24" s="196" t="s">
        <v>14</v>
      </c>
    </row>
    <row r="25" spans="1:15" ht="30.75" customHeight="1">
      <c r="A25" s="86" t="s">
        <v>20</v>
      </c>
      <c r="B25" s="87"/>
      <c r="C25" s="198"/>
      <c r="D25" s="195"/>
      <c r="E25" s="195"/>
      <c r="F25" s="195"/>
      <c r="G25" s="195"/>
      <c r="H25" s="195"/>
      <c r="I25" s="195"/>
      <c r="J25" s="195"/>
      <c r="K25" s="195"/>
      <c r="L25" s="195"/>
      <c r="M25" s="195"/>
      <c r="N25" s="195"/>
      <c r="O25" s="196" t="s">
        <v>14</v>
      </c>
    </row>
    <row r="26" spans="1:15" ht="30.75" customHeight="1">
      <c r="A26" s="86" t="s">
        <v>21</v>
      </c>
      <c r="B26" s="87"/>
      <c r="C26" s="198"/>
      <c r="D26" s="198"/>
      <c r="E26" s="198"/>
      <c r="F26" s="198"/>
      <c r="G26" s="198"/>
      <c r="H26" s="198"/>
      <c r="I26" s="198"/>
      <c r="J26" s="198"/>
      <c r="K26" s="198"/>
      <c r="L26" s="198"/>
      <c r="M26" s="198"/>
      <c r="N26" s="198"/>
      <c r="O26" s="196" t="s">
        <v>14</v>
      </c>
    </row>
    <row r="27" spans="1:15" ht="31.5" customHeight="1">
      <c r="A27" s="88" t="s">
        <v>22</v>
      </c>
      <c r="B27" s="89"/>
      <c r="C27" s="198"/>
      <c r="D27" s="198"/>
      <c r="E27" s="198"/>
      <c r="F27" s="198"/>
      <c r="G27" s="198"/>
      <c r="H27" s="198"/>
      <c r="I27" s="198"/>
      <c r="J27" s="198"/>
      <c r="K27" s="198"/>
      <c r="L27" s="198"/>
      <c r="M27" s="198"/>
      <c r="N27" s="198"/>
      <c r="O27" s="196" t="s">
        <v>14</v>
      </c>
    </row>
    <row r="28" spans="1:15" ht="51" customHeight="1">
      <c r="A28" s="90" t="s">
        <v>230</v>
      </c>
      <c r="B28" s="91"/>
      <c r="C28" s="198"/>
      <c r="D28" s="198"/>
      <c r="E28" s="198"/>
      <c r="F28" s="198"/>
      <c r="G28" s="198"/>
      <c r="H28" s="198"/>
      <c r="I28" s="198"/>
      <c r="J28" s="198"/>
      <c r="K28" s="198"/>
      <c r="L28" s="198"/>
      <c r="M28" s="198"/>
      <c r="N28" s="198"/>
      <c r="O28" s="196" t="s">
        <v>14</v>
      </c>
    </row>
    <row r="29" spans="1:15" ht="40.5" customHeight="1" thickBot="1">
      <c r="A29" s="98" t="s">
        <v>23</v>
      </c>
      <c r="B29" s="99"/>
      <c r="C29" s="198"/>
      <c r="D29" s="198"/>
      <c r="E29" s="198"/>
      <c r="F29" s="198"/>
      <c r="G29" s="198"/>
      <c r="H29" s="198"/>
      <c r="I29" s="198"/>
      <c r="J29" s="198"/>
      <c r="K29" s="198"/>
      <c r="L29" s="198"/>
      <c r="M29" s="198"/>
      <c r="N29" s="198"/>
      <c r="O29" s="199"/>
    </row>
    <row r="30" spans="1:15" s="203" customFormat="1" ht="37.5" customHeight="1" thickBot="1">
      <c r="A30" s="96" t="s">
        <v>17</v>
      </c>
      <c r="B30" s="97"/>
      <c r="C30" s="200"/>
      <c r="D30" s="200"/>
      <c r="E30" s="200"/>
      <c r="F30" s="200"/>
      <c r="G30" s="200"/>
      <c r="H30" s="200"/>
      <c r="I30" s="200"/>
      <c r="J30" s="200"/>
      <c r="K30" s="200"/>
      <c r="L30" s="200"/>
      <c r="M30" s="200"/>
      <c r="N30" s="201"/>
      <c r="O30" s="202"/>
    </row>
    <row r="31" spans="1:15" ht="64.5" customHeight="1" thickBot="1">
      <c r="A31" s="204" t="s">
        <v>89</v>
      </c>
      <c r="B31" s="204"/>
      <c r="C31" s="204"/>
      <c r="D31" s="204"/>
      <c r="E31" s="204"/>
      <c r="F31" s="204"/>
      <c r="G31" s="204"/>
      <c r="H31" s="204"/>
      <c r="I31" s="204"/>
      <c r="J31" s="204"/>
      <c r="K31" s="204"/>
      <c r="L31" s="204"/>
      <c r="M31" s="6" t="s">
        <v>218</v>
      </c>
      <c r="N31" s="84"/>
      <c r="O31" s="85"/>
    </row>
    <row r="32" spans="1:15" ht="23.25" customHeight="1"/>
    <row r="33" spans="1:15" ht="21.75" customHeight="1">
      <c r="O33" s="2"/>
    </row>
    <row r="34" spans="1:15" ht="25.5" customHeight="1" thickBot="1">
      <c r="A34" s="81" t="s">
        <v>281</v>
      </c>
      <c r="B34" s="81"/>
      <c r="C34" s="81"/>
      <c r="D34" s="81"/>
      <c r="E34" s="81"/>
      <c r="F34" s="81"/>
      <c r="G34" s="81"/>
      <c r="H34" s="81"/>
      <c r="I34" s="81"/>
      <c r="J34" s="81"/>
      <c r="K34" s="81"/>
      <c r="L34" s="81"/>
      <c r="M34" s="82" t="s">
        <v>88</v>
      </c>
      <c r="N34" s="82"/>
      <c r="O34" s="70" t="s">
        <v>222</v>
      </c>
    </row>
    <row r="35" spans="1:15" ht="36" customHeight="1">
      <c r="A35" s="92"/>
      <c r="B35" s="93"/>
      <c r="C35" s="7" t="s">
        <v>0</v>
      </c>
      <c r="D35" s="7" t="s">
        <v>1</v>
      </c>
      <c r="E35" s="7" t="s">
        <v>2</v>
      </c>
      <c r="F35" s="7" t="s">
        <v>3</v>
      </c>
      <c r="G35" s="7" t="s">
        <v>4</v>
      </c>
      <c r="H35" s="7" t="s">
        <v>5</v>
      </c>
      <c r="I35" s="7" t="s">
        <v>6</v>
      </c>
      <c r="J35" s="7" t="s">
        <v>7</v>
      </c>
      <c r="K35" s="7" t="s">
        <v>8</v>
      </c>
      <c r="L35" s="7" t="s">
        <v>9</v>
      </c>
      <c r="M35" s="7" t="s">
        <v>10</v>
      </c>
      <c r="N35" s="7" t="s">
        <v>11</v>
      </c>
      <c r="O35" s="8" t="s">
        <v>18</v>
      </c>
    </row>
    <row r="36" spans="1:15" ht="30.75" customHeight="1">
      <c r="A36" s="94" t="s">
        <v>13</v>
      </c>
      <c r="B36" s="191"/>
      <c r="C36" s="192">
        <v>18</v>
      </c>
      <c r="D36" s="192">
        <v>18</v>
      </c>
      <c r="E36" s="192">
        <v>18</v>
      </c>
      <c r="F36" s="192">
        <v>18</v>
      </c>
      <c r="G36" s="192">
        <v>18</v>
      </c>
      <c r="H36" s="192">
        <v>18</v>
      </c>
      <c r="I36" s="192">
        <v>18</v>
      </c>
      <c r="J36" s="192">
        <v>18</v>
      </c>
      <c r="K36" s="192">
        <v>18</v>
      </c>
      <c r="L36" s="192">
        <v>18</v>
      </c>
      <c r="M36" s="192">
        <v>18</v>
      </c>
      <c r="N36" s="192">
        <v>18</v>
      </c>
      <c r="O36" s="196" t="s">
        <v>276</v>
      </c>
    </row>
    <row r="37" spans="1:15" ht="30.75" customHeight="1">
      <c r="A37" s="94" t="s">
        <v>12</v>
      </c>
      <c r="B37" s="191"/>
      <c r="C37" s="192">
        <v>2600</v>
      </c>
      <c r="D37" s="192">
        <v>2900</v>
      </c>
      <c r="E37" s="192">
        <v>3200</v>
      </c>
      <c r="F37" s="192">
        <v>4900</v>
      </c>
      <c r="G37" s="192">
        <v>4600</v>
      </c>
      <c r="H37" s="192">
        <v>3900</v>
      </c>
      <c r="I37" s="192">
        <v>2900</v>
      </c>
      <c r="J37" s="192">
        <v>3100</v>
      </c>
      <c r="K37" s="192">
        <v>3300</v>
      </c>
      <c r="L37" s="192">
        <v>3500</v>
      </c>
      <c r="M37" s="192">
        <v>3300</v>
      </c>
      <c r="N37" s="192">
        <v>3100</v>
      </c>
      <c r="O37" s="192">
        <v>41300</v>
      </c>
    </row>
    <row r="38" spans="1:15" ht="30.75" customHeight="1">
      <c r="A38" s="86" t="s">
        <v>15</v>
      </c>
      <c r="B38" s="87"/>
      <c r="C38" s="195"/>
      <c r="D38" s="195"/>
      <c r="E38" s="195"/>
      <c r="F38" s="195"/>
      <c r="G38" s="195"/>
      <c r="H38" s="195"/>
      <c r="I38" s="195"/>
      <c r="J38" s="195"/>
      <c r="K38" s="195"/>
      <c r="L38" s="195"/>
      <c r="M38" s="195"/>
      <c r="N38" s="195"/>
      <c r="O38" s="196" t="s">
        <v>14</v>
      </c>
    </row>
    <row r="39" spans="1:15" ht="30.75" customHeight="1">
      <c r="A39" s="86" t="s">
        <v>19</v>
      </c>
      <c r="B39" s="87"/>
      <c r="C39" s="197"/>
      <c r="D39" s="197"/>
      <c r="E39" s="197"/>
      <c r="F39" s="197"/>
      <c r="G39" s="197"/>
      <c r="H39" s="197"/>
      <c r="I39" s="197"/>
      <c r="J39" s="197"/>
      <c r="K39" s="197"/>
      <c r="L39" s="197"/>
      <c r="M39" s="197"/>
      <c r="N39" s="197"/>
      <c r="O39" s="196"/>
    </row>
    <row r="40" spans="1:15" ht="30.75" customHeight="1">
      <c r="A40" s="86" t="s">
        <v>16</v>
      </c>
      <c r="B40" s="87"/>
      <c r="C40" s="198"/>
      <c r="D40" s="198"/>
      <c r="E40" s="198"/>
      <c r="F40" s="198"/>
      <c r="G40" s="198"/>
      <c r="H40" s="198"/>
      <c r="I40" s="198"/>
      <c r="J40" s="198"/>
      <c r="K40" s="198"/>
      <c r="L40" s="198"/>
      <c r="M40" s="198"/>
      <c r="N40" s="198"/>
      <c r="O40" s="196" t="s">
        <v>14</v>
      </c>
    </row>
    <row r="41" spans="1:15" ht="30.75" customHeight="1">
      <c r="A41" s="86" t="s">
        <v>20</v>
      </c>
      <c r="B41" s="87"/>
      <c r="C41" s="198"/>
      <c r="D41" s="195"/>
      <c r="E41" s="195"/>
      <c r="F41" s="195"/>
      <c r="G41" s="195"/>
      <c r="H41" s="195"/>
      <c r="I41" s="195"/>
      <c r="J41" s="195"/>
      <c r="K41" s="195"/>
      <c r="L41" s="195"/>
      <c r="M41" s="195"/>
      <c r="N41" s="195"/>
      <c r="O41" s="196" t="s">
        <v>14</v>
      </c>
    </row>
    <row r="42" spans="1:15" ht="30.75" customHeight="1">
      <c r="A42" s="86" t="s">
        <v>21</v>
      </c>
      <c r="B42" s="87"/>
      <c r="C42" s="198"/>
      <c r="D42" s="198"/>
      <c r="E42" s="198"/>
      <c r="F42" s="198"/>
      <c r="G42" s="198"/>
      <c r="H42" s="198"/>
      <c r="I42" s="198"/>
      <c r="J42" s="198"/>
      <c r="K42" s="198"/>
      <c r="L42" s="198"/>
      <c r="M42" s="198"/>
      <c r="N42" s="198"/>
      <c r="O42" s="196" t="s">
        <v>14</v>
      </c>
    </row>
    <row r="43" spans="1:15" ht="31.5" customHeight="1">
      <c r="A43" s="88" t="s">
        <v>22</v>
      </c>
      <c r="B43" s="89"/>
      <c r="C43" s="198"/>
      <c r="D43" s="198"/>
      <c r="E43" s="198"/>
      <c r="F43" s="198"/>
      <c r="G43" s="198"/>
      <c r="H43" s="198"/>
      <c r="I43" s="198"/>
      <c r="J43" s="198"/>
      <c r="K43" s="198"/>
      <c r="L43" s="198"/>
      <c r="M43" s="198"/>
      <c r="N43" s="198"/>
      <c r="O43" s="196" t="s">
        <v>14</v>
      </c>
    </row>
    <row r="44" spans="1:15" ht="51" customHeight="1">
      <c r="A44" s="90" t="s">
        <v>232</v>
      </c>
      <c r="B44" s="91"/>
      <c r="C44" s="198"/>
      <c r="D44" s="198"/>
      <c r="E44" s="198"/>
      <c r="F44" s="198"/>
      <c r="G44" s="198"/>
      <c r="H44" s="198"/>
      <c r="I44" s="198"/>
      <c r="J44" s="198"/>
      <c r="K44" s="198"/>
      <c r="L44" s="198"/>
      <c r="M44" s="198"/>
      <c r="N44" s="198"/>
      <c r="O44" s="196" t="s">
        <v>14</v>
      </c>
    </row>
    <row r="45" spans="1:15" ht="40.5" customHeight="1" thickBot="1">
      <c r="A45" s="98" t="s">
        <v>23</v>
      </c>
      <c r="B45" s="99"/>
      <c r="C45" s="198"/>
      <c r="D45" s="198"/>
      <c r="E45" s="198"/>
      <c r="F45" s="198"/>
      <c r="G45" s="198"/>
      <c r="H45" s="198"/>
      <c r="I45" s="198"/>
      <c r="J45" s="198"/>
      <c r="K45" s="198"/>
      <c r="L45" s="198"/>
      <c r="M45" s="198"/>
      <c r="N45" s="198"/>
      <c r="O45" s="199"/>
    </row>
    <row r="46" spans="1:15" s="203" customFormat="1" ht="37.5" customHeight="1" thickBot="1">
      <c r="A46" s="96" t="s">
        <v>17</v>
      </c>
      <c r="B46" s="97"/>
      <c r="C46" s="200"/>
      <c r="D46" s="200"/>
      <c r="E46" s="200"/>
      <c r="F46" s="200"/>
      <c r="G46" s="200"/>
      <c r="H46" s="200"/>
      <c r="I46" s="200"/>
      <c r="J46" s="200"/>
      <c r="K46" s="200"/>
      <c r="L46" s="200"/>
      <c r="M46" s="200"/>
      <c r="N46" s="201"/>
      <c r="O46" s="202"/>
    </row>
    <row r="47" spans="1:15" ht="64.5" customHeight="1" thickBot="1">
      <c r="A47" s="204" t="s">
        <v>89</v>
      </c>
      <c r="B47" s="204"/>
      <c r="C47" s="204"/>
      <c r="D47" s="204"/>
      <c r="E47" s="204"/>
      <c r="F47" s="204"/>
      <c r="G47" s="204"/>
      <c r="H47" s="204"/>
      <c r="I47" s="204"/>
      <c r="J47" s="204"/>
      <c r="K47" s="204"/>
      <c r="L47" s="204"/>
      <c r="M47" s="6" t="s">
        <v>218</v>
      </c>
      <c r="N47" s="84"/>
      <c r="O47" s="85"/>
    </row>
    <row r="48" spans="1:15" ht="23.25" customHeight="1"/>
    <row r="49" spans="1:15" ht="21.75" customHeight="1">
      <c r="O49" s="2"/>
    </row>
    <row r="50" spans="1:15" ht="25.5" customHeight="1" thickBot="1">
      <c r="A50" s="81" t="s">
        <v>282</v>
      </c>
      <c r="B50" s="81"/>
      <c r="C50" s="81"/>
      <c r="D50" s="81"/>
      <c r="E50" s="81"/>
      <c r="F50" s="81"/>
      <c r="G50" s="81"/>
      <c r="H50" s="81"/>
      <c r="I50" s="81"/>
      <c r="J50" s="81"/>
      <c r="K50" s="81"/>
      <c r="L50" s="81"/>
      <c r="M50" s="82" t="s">
        <v>88</v>
      </c>
      <c r="N50" s="82"/>
      <c r="O50" s="70" t="s">
        <v>223</v>
      </c>
    </row>
    <row r="51" spans="1:15" ht="36" customHeight="1">
      <c r="A51" s="92"/>
      <c r="B51" s="93"/>
      <c r="C51" s="7" t="s">
        <v>0</v>
      </c>
      <c r="D51" s="7" t="s">
        <v>1</v>
      </c>
      <c r="E51" s="7" t="s">
        <v>2</v>
      </c>
      <c r="F51" s="7" t="s">
        <v>3</v>
      </c>
      <c r="G51" s="7" t="s">
        <v>4</v>
      </c>
      <c r="H51" s="7" t="s">
        <v>5</v>
      </c>
      <c r="I51" s="7" t="s">
        <v>6</v>
      </c>
      <c r="J51" s="7" t="s">
        <v>7</v>
      </c>
      <c r="K51" s="7" t="s">
        <v>8</v>
      </c>
      <c r="L51" s="7" t="s">
        <v>9</v>
      </c>
      <c r="M51" s="7" t="s">
        <v>10</v>
      </c>
      <c r="N51" s="7" t="s">
        <v>11</v>
      </c>
      <c r="O51" s="8" t="s">
        <v>18</v>
      </c>
    </row>
    <row r="52" spans="1:15" ht="30.75" customHeight="1">
      <c r="A52" s="94" t="s">
        <v>13</v>
      </c>
      <c r="B52" s="191"/>
      <c r="C52" s="192">
        <v>18</v>
      </c>
      <c r="D52" s="192">
        <v>18</v>
      </c>
      <c r="E52" s="192">
        <v>18</v>
      </c>
      <c r="F52" s="192">
        <v>18</v>
      </c>
      <c r="G52" s="192">
        <v>18</v>
      </c>
      <c r="H52" s="192">
        <v>18</v>
      </c>
      <c r="I52" s="192">
        <v>18</v>
      </c>
      <c r="J52" s="192">
        <v>18</v>
      </c>
      <c r="K52" s="192">
        <v>18</v>
      </c>
      <c r="L52" s="192">
        <v>18</v>
      </c>
      <c r="M52" s="192">
        <v>18</v>
      </c>
      <c r="N52" s="192">
        <v>18</v>
      </c>
      <c r="O52" s="196" t="s">
        <v>276</v>
      </c>
    </row>
    <row r="53" spans="1:15" ht="30.75" customHeight="1">
      <c r="A53" s="94" t="s">
        <v>12</v>
      </c>
      <c r="B53" s="191"/>
      <c r="C53" s="192">
        <v>2600</v>
      </c>
      <c r="D53" s="192">
        <v>2900</v>
      </c>
      <c r="E53" s="192">
        <v>3200</v>
      </c>
      <c r="F53" s="192">
        <v>4900</v>
      </c>
      <c r="G53" s="192">
        <v>4600</v>
      </c>
      <c r="H53" s="192">
        <v>3900</v>
      </c>
      <c r="I53" s="192">
        <v>2900</v>
      </c>
      <c r="J53" s="192">
        <v>3100</v>
      </c>
      <c r="K53" s="192">
        <v>3300</v>
      </c>
      <c r="L53" s="192">
        <v>3500</v>
      </c>
      <c r="M53" s="192">
        <v>3300</v>
      </c>
      <c r="N53" s="192">
        <v>3100</v>
      </c>
      <c r="O53" s="192">
        <v>41300</v>
      </c>
    </row>
    <row r="54" spans="1:15" ht="30.75" customHeight="1">
      <c r="A54" s="86" t="s">
        <v>15</v>
      </c>
      <c r="B54" s="87"/>
      <c r="C54" s="195"/>
      <c r="D54" s="195"/>
      <c r="E54" s="195"/>
      <c r="F54" s="195"/>
      <c r="G54" s="195"/>
      <c r="H54" s="195"/>
      <c r="I54" s="195"/>
      <c r="J54" s="195"/>
      <c r="K54" s="195"/>
      <c r="L54" s="195"/>
      <c r="M54" s="195"/>
      <c r="N54" s="195"/>
      <c r="O54" s="196" t="s">
        <v>14</v>
      </c>
    </row>
    <row r="55" spans="1:15" ht="30.75" customHeight="1">
      <c r="A55" s="86" t="s">
        <v>19</v>
      </c>
      <c r="B55" s="87"/>
      <c r="C55" s="197"/>
      <c r="D55" s="197"/>
      <c r="E55" s="197"/>
      <c r="F55" s="197"/>
      <c r="G55" s="197"/>
      <c r="H55" s="197"/>
      <c r="I55" s="197"/>
      <c r="J55" s="197"/>
      <c r="K55" s="197"/>
      <c r="L55" s="197"/>
      <c r="M55" s="197"/>
      <c r="N55" s="197"/>
      <c r="O55" s="196"/>
    </row>
    <row r="56" spans="1:15" ht="30.75" customHeight="1">
      <c r="A56" s="86" t="s">
        <v>16</v>
      </c>
      <c r="B56" s="87"/>
      <c r="C56" s="198"/>
      <c r="D56" s="198"/>
      <c r="E56" s="198"/>
      <c r="F56" s="198"/>
      <c r="G56" s="198"/>
      <c r="H56" s="198"/>
      <c r="I56" s="198"/>
      <c r="J56" s="198"/>
      <c r="K56" s="198"/>
      <c r="L56" s="198"/>
      <c r="M56" s="198"/>
      <c r="N56" s="198"/>
      <c r="O56" s="196" t="s">
        <v>14</v>
      </c>
    </row>
    <row r="57" spans="1:15" ht="30.75" customHeight="1">
      <c r="A57" s="86" t="s">
        <v>20</v>
      </c>
      <c r="B57" s="87"/>
      <c r="C57" s="198"/>
      <c r="D57" s="195"/>
      <c r="E57" s="195"/>
      <c r="F57" s="195"/>
      <c r="G57" s="195"/>
      <c r="H57" s="195"/>
      <c r="I57" s="195"/>
      <c r="J57" s="195"/>
      <c r="K57" s="195"/>
      <c r="L57" s="195"/>
      <c r="M57" s="195"/>
      <c r="N57" s="195"/>
      <c r="O57" s="196" t="s">
        <v>14</v>
      </c>
    </row>
    <row r="58" spans="1:15" ht="30.75" customHeight="1">
      <c r="A58" s="86" t="s">
        <v>21</v>
      </c>
      <c r="B58" s="87"/>
      <c r="C58" s="198"/>
      <c r="D58" s="198"/>
      <c r="E58" s="198"/>
      <c r="F58" s="198"/>
      <c r="G58" s="198"/>
      <c r="H58" s="198"/>
      <c r="I58" s="198"/>
      <c r="J58" s="198"/>
      <c r="K58" s="198"/>
      <c r="L58" s="198"/>
      <c r="M58" s="198"/>
      <c r="N58" s="198"/>
      <c r="O58" s="196" t="s">
        <v>14</v>
      </c>
    </row>
    <row r="59" spans="1:15" ht="31.5" customHeight="1">
      <c r="A59" s="88" t="s">
        <v>22</v>
      </c>
      <c r="B59" s="89"/>
      <c r="C59" s="198"/>
      <c r="D59" s="198"/>
      <c r="E59" s="198"/>
      <c r="F59" s="198"/>
      <c r="G59" s="198"/>
      <c r="H59" s="198"/>
      <c r="I59" s="198"/>
      <c r="J59" s="198"/>
      <c r="K59" s="198"/>
      <c r="L59" s="198"/>
      <c r="M59" s="198"/>
      <c r="N59" s="198"/>
      <c r="O59" s="196" t="s">
        <v>14</v>
      </c>
    </row>
    <row r="60" spans="1:15" ht="51" customHeight="1">
      <c r="A60" s="90" t="s">
        <v>234</v>
      </c>
      <c r="B60" s="91"/>
      <c r="C60" s="198"/>
      <c r="D60" s="198"/>
      <c r="E60" s="198"/>
      <c r="F60" s="198"/>
      <c r="G60" s="198"/>
      <c r="H60" s="198"/>
      <c r="I60" s="198"/>
      <c r="J60" s="198"/>
      <c r="K60" s="198"/>
      <c r="L60" s="198"/>
      <c r="M60" s="198"/>
      <c r="N60" s="198"/>
      <c r="O60" s="196" t="s">
        <v>14</v>
      </c>
    </row>
    <row r="61" spans="1:15" ht="40.5" customHeight="1" thickBot="1">
      <c r="A61" s="98" t="s">
        <v>23</v>
      </c>
      <c r="B61" s="99"/>
      <c r="C61" s="198"/>
      <c r="D61" s="198"/>
      <c r="E61" s="198"/>
      <c r="F61" s="198"/>
      <c r="G61" s="198"/>
      <c r="H61" s="198"/>
      <c r="I61" s="198"/>
      <c r="J61" s="198"/>
      <c r="K61" s="198"/>
      <c r="L61" s="198"/>
      <c r="M61" s="198"/>
      <c r="N61" s="198"/>
      <c r="O61" s="199"/>
    </row>
    <row r="62" spans="1:15" s="203" customFormat="1" ht="37.5" customHeight="1" thickBot="1">
      <c r="A62" s="96" t="s">
        <v>17</v>
      </c>
      <c r="B62" s="97"/>
      <c r="C62" s="200"/>
      <c r="D62" s="200"/>
      <c r="E62" s="200"/>
      <c r="F62" s="200"/>
      <c r="G62" s="200"/>
      <c r="H62" s="200"/>
      <c r="I62" s="200"/>
      <c r="J62" s="200"/>
      <c r="K62" s="200"/>
      <c r="L62" s="200"/>
      <c r="M62" s="200"/>
      <c r="N62" s="201"/>
      <c r="O62" s="202"/>
    </row>
    <row r="63" spans="1:15" ht="64.5" customHeight="1" thickBot="1">
      <c r="A63" s="204" t="s">
        <v>89</v>
      </c>
      <c r="B63" s="204"/>
      <c r="C63" s="204"/>
      <c r="D63" s="204"/>
      <c r="E63" s="204"/>
      <c r="F63" s="204"/>
      <c r="G63" s="204"/>
      <c r="H63" s="204"/>
      <c r="I63" s="204"/>
      <c r="J63" s="204"/>
      <c r="K63" s="204"/>
      <c r="L63" s="204"/>
      <c r="M63" s="6" t="s">
        <v>218</v>
      </c>
      <c r="N63" s="84"/>
      <c r="O63" s="85"/>
    </row>
    <row r="64" spans="1:15" ht="23.25" customHeight="1"/>
    <row r="65" ht="52.5" customHeight="1"/>
    <row r="66" ht="52.5" customHeight="1"/>
    <row r="67" ht="52.5" customHeight="1"/>
    <row r="68" ht="52.5" customHeight="1"/>
    <row r="69" ht="52.5" customHeight="1"/>
    <row r="70" ht="52.5" customHeight="1"/>
  </sheetData>
  <mergeCells count="64">
    <mergeCell ref="A61:B61"/>
    <mergeCell ref="A62:B62"/>
    <mergeCell ref="A63:L63"/>
    <mergeCell ref="N63:O63"/>
    <mergeCell ref="A55:B55"/>
    <mergeCell ref="A56:B56"/>
    <mergeCell ref="A57:B57"/>
    <mergeCell ref="A58:B58"/>
    <mergeCell ref="A59:B59"/>
    <mergeCell ref="A60:B60"/>
    <mergeCell ref="A50:L50"/>
    <mergeCell ref="M50:N50"/>
    <mergeCell ref="A51:B51"/>
    <mergeCell ref="A52:B52"/>
    <mergeCell ref="A53:B53"/>
    <mergeCell ref="A54:B54"/>
    <mergeCell ref="A43:B43"/>
    <mergeCell ref="A44:B44"/>
    <mergeCell ref="A45:B45"/>
    <mergeCell ref="A46:B46"/>
    <mergeCell ref="A47:L47"/>
    <mergeCell ref="N47:O47"/>
    <mergeCell ref="A37:B37"/>
    <mergeCell ref="A38:B38"/>
    <mergeCell ref="A39:B39"/>
    <mergeCell ref="A40:B40"/>
    <mergeCell ref="A41:B41"/>
    <mergeCell ref="A42:B42"/>
    <mergeCell ref="A31:L31"/>
    <mergeCell ref="N31:O31"/>
    <mergeCell ref="A34:L34"/>
    <mergeCell ref="M34:N34"/>
    <mergeCell ref="A35:B35"/>
    <mergeCell ref="A36:B36"/>
    <mergeCell ref="A25:B25"/>
    <mergeCell ref="A26:B26"/>
    <mergeCell ref="A27:B27"/>
    <mergeCell ref="A28:B28"/>
    <mergeCell ref="A29:B29"/>
    <mergeCell ref="A30:B30"/>
    <mergeCell ref="A19:B19"/>
    <mergeCell ref="A20:B20"/>
    <mergeCell ref="A21:B21"/>
    <mergeCell ref="A22:B22"/>
    <mergeCell ref="A23:B23"/>
    <mergeCell ref="A24:B24"/>
    <mergeCell ref="A13:B13"/>
    <mergeCell ref="A14:B14"/>
    <mergeCell ref="A15:L15"/>
    <mergeCell ref="N15:O15"/>
    <mergeCell ref="A18:L18"/>
    <mergeCell ref="M18:N18"/>
    <mergeCell ref="A7:B7"/>
    <mergeCell ref="A8:B8"/>
    <mergeCell ref="A9:B9"/>
    <mergeCell ref="A10:B10"/>
    <mergeCell ref="A11:B11"/>
    <mergeCell ref="A12:B12"/>
    <mergeCell ref="A2:L2"/>
    <mergeCell ref="M2:N2"/>
    <mergeCell ref="A3:B3"/>
    <mergeCell ref="A4:B4"/>
    <mergeCell ref="A5:B5"/>
    <mergeCell ref="A6:B6"/>
  </mergeCells>
  <phoneticPr fontId="2"/>
  <printOptions gridLinesSet="0"/>
  <pageMargins left="0.70866141732283472" right="0.51181102362204722" top="0.74803149606299213" bottom="0.74803149606299213" header="0.31496062992125984" footer="0.31496062992125984"/>
  <pageSetup paperSize="9" scale="85" fitToWidth="0" fitToHeight="0" orientation="landscape" blackAndWhite="1" r:id="rId1"/>
  <rowBreaks count="3" manualBreakCount="3">
    <brk id="16" max="14" man="1"/>
    <brk id="32" max="14" man="1"/>
    <brk id="48" max="1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2"/>
  <sheetViews>
    <sheetView view="pageLayout" topLeftCell="A4" zoomScaleNormal="100" workbookViewId="0">
      <selection activeCell="K12" sqref="K12"/>
    </sheetView>
  </sheetViews>
  <sheetFormatPr defaultRowHeight="17.25" customHeight="1"/>
  <cols>
    <col min="1" max="8" width="9" style="59"/>
    <col min="9" max="9" width="10.625" style="59" customWidth="1"/>
    <col min="10" max="16384" width="9" style="59"/>
  </cols>
  <sheetData>
    <row r="1" spans="1:9" ht="17.25" customHeight="1">
      <c r="A1" s="72"/>
      <c r="B1" s="72"/>
      <c r="C1" s="72"/>
      <c r="D1" s="72"/>
      <c r="E1" s="72"/>
      <c r="F1" s="72"/>
      <c r="G1" s="72"/>
      <c r="H1" s="72"/>
      <c r="I1" s="72"/>
    </row>
    <row r="2" spans="1:9" ht="17.25" customHeight="1">
      <c r="A2" s="60"/>
    </row>
    <row r="3" spans="1:9" ht="17.25" customHeight="1">
      <c r="A3" s="73" t="s">
        <v>154</v>
      </c>
      <c r="B3" s="73"/>
      <c r="C3" s="73"/>
      <c r="D3" s="73"/>
      <c r="E3" s="73"/>
      <c r="F3" s="73"/>
      <c r="G3" s="73"/>
      <c r="H3" s="73"/>
      <c r="I3" s="73"/>
    </row>
    <row r="4" spans="1:9" ht="17.25" customHeight="1">
      <c r="A4" s="60"/>
    </row>
    <row r="5" spans="1:9" ht="17.25" customHeight="1">
      <c r="A5" s="66" t="s">
        <v>155</v>
      </c>
    </row>
    <row r="6" spans="1:9" ht="17.25" customHeight="1">
      <c r="A6" s="66" t="s">
        <v>212</v>
      </c>
    </row>
    <row r="7" spans="1:9" ht="17.25" customHeight="1">
      <c r="A7" s="66" t="s">
        <v>213</v>
      </c>
    </row>
    <row r="8" spans="1:9" ht="17.25" customHeight="1">
      <c r="A8" s="60"/>
    </row>
    <row r="9" spans="1:9" ht="17.25" customHeight="1">
      <c r="A9" s="60"/>
    </row>
    <row r="10" spans="1:9" ht="17.25" customHeight="1">
      <c r="A10" s="74" t="s">
        <v>160</v>
      </c>
      <c r="B10" s="74"/>
      <c r="C10" s="67"/>
      <c r="D10" s="60"/>
      <c r="E10" s="60"/>
      <c r="F10" s="60"/>
      <c r="G10" s="60"/>
      <c r="H10" s="60"/>
      <c r="I10" s="60"/>
    </row>
    <row r="11" spans="1:9" ht="17.25" customHeight="1">
      <c r="A11" s="62"/>
      <c r="B11" s="63"/>
    </row>
    <row r="12" spans="1:9" ht="17.25" customHeight="1">
      <c r="A12" s="74" t="s">
        <v>162</v>
      </c>
      <c r="B12" s="74"/>
      <c r="C12" s="68" t="s">
        <v>214</v>
      </c>
      <c r="D12" s="60"/>
      <c r="E12" s="60"/>
      <c r="F12" s="60"/>
      <c r="G12" s="60"/>
      <c r="H12" s="60"/>
      <c r="I12" s="60"/>
    </row>
    <row r="13" spans="1:9" ht="17.25" customHeight="1">
      <c r="A13" s="62"/>
      <c r="B13" s="63"/>
    </row>
    <row r="14" spans="1:9" ht="17.25" customHeight="1">
      <c r="A14" s="74" t="s">
        <v>163</v>
      </c>
      <c r="B14" s="74"/>
      <c r="C14" s="75" t="s">
        <v>159</v>
      </c>
      <c r="D14" s="75"/>
      <c r="E14" s="75"/>
      <c r="F14" s="75"/>
    </row>
    <row r="15" spans="1:9" ht="17.25" customHeight="1">
      <c r="A15" s="62"/>
      <c r="B15" s="63"/>
    </row>
    <row r="16" spans="1:9" ht="17.25" customHeight="1">
      <c r="A16" s="74" t="s">
        <v>161</v>
      </c>
      <c r="B16" s="74"/>
      <c r="C16" s="59" t="s">
        <v>217</v>
      </c>
    </row>
    <row r="17" spans="1:9" ht="17.25" customHeight="1">
      <c r="A17" s="60"/>
    </row>
    <row r="18" spans="1:9" ht="17.25" customHeight="1">
      <c r="A18" s="60"/>
    </row>
    <row r="19" spans="1:9" ht="17.25" customHeight="1">
      <c r="A19" s="79" t="s">
        <v>164</v>
      </c>
      <c r="B19" s="79"/>
      <c r="C19" s="79"/>
      <c r="D19" s="79"/>
      <c r="E19" s="79"/>
      <c r="F19" s="79"/>
      <c r="G19" s="79"/>
      <c r="H19" s="79"/>
      <c r="I19" s="79"/>
    </row>
    <row r="20" spans="1:9" ht="17.25" customHeight="1">
      <c r="A20" s="79"/>
      <c r="B20" s="79"/>
      <c r="C20" s="79"/>
      <c r="D20" s="79"/>
      <c r="E20" s="79"/>
      <c r="F20" s="79"/>
      <c r="G20" s="79"/>
      <c r="H20" s="79"/>
      <c r="I20" s="79"/>
    </row>
    <row r="21" spans="1:9" ht="17.25" customHeight="1">
      <c r="A21" s="79"/>
      <c r="B21" s="79"/>
      <c r="C21" s="79"/>
      <c r="D21" s="79"/>
      <c r="E21" s="79"/>
      <c r="F21" s="79"/>
      <c r="G21" s="79"/>
      <c r="H21" s="79"/>
      <c r="I21" s="79"/>
    </row>
    <row r="22" spans="1:9" ht="17.25" customHeight="1">
      <c r="A22" s="60"/>
    </row>
    <row r="23" spans="1:9" ht="17.25" customHeight="1">
      <c r="A23" s="60"/>
    </row>
    <row r="24" spans="1:9" ht="17.25" customHeight="1">
      <c r="A24" s="77">
        <v>46079</v>
      </c>
      <c r="B24" s="78"/>
      <c r="C24" s="78"/>
      <c r="D24" s="78"/>
    </row>
    <row r="25" spans="1:9" ht="17.25" customHeight="1">
      <c r="A25" s="60"/>
    </row>
    <row r="26" spans="1:9" ht="17.25" customHeight="1">
      <c r="A26" s="60"/>
    </row>
    <row r="27" spans="1:9" ht="17.25" customHeight="1">
      <c r="C27" s="72" t="s">
        <v>168</v>
      </c>
      <c r="D27" s="72"/>
      <c r="E27" s="72"/>
    </row>
    <row r="28" spans="1:9" ht="17.25" customHeight="1">
      <c r="C28" s="60"/>
      <c r="D28" s="60"/>
      <c r="E28" s="61" t="s">
        <v>156</v>
      </c>
    </row>
    <row r="29" spans="1:9" ht="17.25" customHeight="1">
      <c r="C29" s="60"/>
      <c r="D29" s="60"/>
      <c r="E29" s="61" t="s">
        <v>157</v>
      </c>
    </row>
    <row r="30" spans="1:9" ht="17.25" customHeight="1">
      <c r="A30" s="60"/>
      <c r="C30" s="60"/>
      <c r="D30" s="60"/>
      <c r="E30" s="61" t="s">
        <v>165</v>
      </c>
    </row>
    <row r="31" spans="1:9" ht="17.25" customHeight="1">
      <c r="A31" s="60"/>
      <c r="C31" s="60"/>
      <c r="D31" s="60"/>
      <c r="E31" s="61" t="s">
        <v>166</v>
      </c>
    </row>
    <row r="32" spans="1:9" ht="17.25" customHeight="1">
      <c r="A32" s="60"/>
    </row>
    <row r="33" spans="1:9" ht="17.25" customHeight="1">
      <c r="A33" s="60"/>
    </row>
    <row r="34" spans="1:9" ht="17.25" customHeight="1">
      <c r="A34" s="60"/>
    </row>
    <row r="35" spans="1:9" ht="17.25" customHeight="1">
      <c r="A35" s="60"/>
    </row>
    <row r="36" spans="1:9" ht="17.25" customHeight="1">
      <c r="A36" s="60"/>
    </row>
    <row r="37" spans="1:9" ht="17.25" customHeight="1">
      <c r="A37" s="60"/>
    </row>
    <row r="38" spans="1:9" ht="17.25" customHeight="1">
      <c r="A38" s="60"/>
    </row>
    <row r="39" spans="1:9" ht="17.25" customHeight="1">
      <c r="A39" s="80" t="s">
        <v>167</v>
      </c>
      <c r="B39" s="80"/>
      <c r="C39" s="80"/>
      <c r="D39" s="80"/>
      <c r="E39" s="80"/>
      <c r="F39" s="80"/>
      <c r="G39" s="80"/>
      <c r="H39" s="80"/>
      <c r="I39" s="80"/>
    </row>
    <row r="40" spans="1:9" ht="17.25" customHeight="1">
      <c r="A40" s="80"/>
      <c r="B40" s="80"/>
      <c r="C40" s="80"/>
      <c r="D40" s="80"/>
      <c r="E40" s="80"/>
      <c r="F40" s="80"/>
      <c r="G40" s="80"/>
      <c r="H40" s="80"/>
      <c r="I40" s="80"/>
    </row>
    <row r="41" spans="1:9" ht="17.25" customHeight="1">
      <c r="A41" s="65"/>
      <c r="B41" s="65"/>
      <c r="C41" s="65"/>
      <c r="D41" s="65"/>
      <c r="E41" s="65"/>
      <c r="F41" s="65"/>
      <c r="G41" s="65"/>
      <c r="H41" s="65"/>
      <c r="I41" s="65"/>
    </row>
    <row r="42" spans="1:9" ht="17.25" customHeight="1">
      <c r="A42" s="76" t="s">
        <v>158</v>
      </c>
      <c r="B42" s="76"/>
      <c r="C42" s="76"/>
      <c r="D42" s="76"/>
      <c r="E42" s="76"/>
      <c r="F42" s="76"/>
      <c r="G42" s="76"/>
      <c r="H42" s="76"/>
      <c r="I42" s="76"/>
    </row>
  </sheetData>
  <mergeCells count="12">
    <mergeCell ref="A42:I42"/>
    <mergeCell ref="A24:D24"/>
    <mergeCell ref="A19:I21"/>
    <mergeCell ref="C27:E27"/>
    <mergeCell ref="A39:I40"/>
    <mergeCell ref="A1:I1"/>
    <mergeCell ref="A3:I3"/>
    <mergeCell ref="A14:B14"/>
    <mergeCell ref="A16:B16"/>
    <mergeCell ref="A12:B12"/>
    <mergeCell ref="A10:B10"/>
    <mergeCell ref="C14:F14"/>
  </mergeCells>
  <phoneticPr fontId="2"/>
  <pageMargins left="0.59055118110236227" right="0.59055118110236227" top="0.39370078740157483" bottom="0.3937007874015748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O70"/>
  <sheetViews>
    <sheetView view="pageBreakPreview" zoomScaleNormal="100" zoomScaleSheetLayoutView="100" workbookViewId="0">
      <selection activeCell="A19" sqref="A19:I21"/>
    </sheetView>
  </sheetViews>
  <sheetFormatPr defaultColWidth="7.375" defaultRowHeight="9.6" customHeight="1"/>
  <cols>
    <col min="1" max="1" width="5.625" style="1" customWidth="1"/>
    <col min="2" max="2" width="18" style="1" customWidth="1"/>
    <col min="3" max="15" width="9.125" style="1" customWidth="1"/>
    <col min="16" max="16384" width="7.375" style="1"/>
  </cols>
  <sheetData>
    <row r="1" spans="1:15" ht="21.75" customHeight="1">
      <c r="O1" s="2"/>
    </row>
    <row r="2" spans="1:15" ht="25.5" customHeight="1" thickBot="1">
      <c r="A2" s="81" t="s">
        <v>216</v>
      </c>
      <c r="B2" s="81"/>
      <c r="C2" s="81"/>
      <c r="D2" s="81"/>
      <c r="E2" s="81"/>
      <c r="F2" s="81"/>
      <c r="G2" s="81"/>
      <c r="H2" s="81"/>
      <c r="I2" s="81"/>
      <c r="J2" s="81"/>
      <c r="K2" s="81"/>
      <c r="L2" s="81"/>
      <c r="M2" s="82" t="s">
        <v>88</v>
      </c>
      <c r="N2" s="82"/>
      <c r="O2" s="70" t="s">
        <v>215</v>
      </c>
    </row>
    <row r="3" spans="1:15" ht="36" customHeight="1">
      <c r="A3" s="92"/>
      <c r="B3" s="93"/>
      <c r="C3" s="7" t="s">
        <v>0</v>
      </c>
      <c r="D3" s="7" t="s">
        <v>1</v>
      </c>
      <c r="E3" s="7" t="s">
        <v>2</v>
      </c>
      <c r="F3" s="7" t="s">
        <v>3</v>
      </c>
      <c r="G3" s="7" t="s">
        <v>4</v>
      </c>
      <c r="H3" s="7" t="s">
        <v>5</v>
      </c>
      <c r="I3" s="7" t="s">
        <v>6</v>
      </c>
      <c r="J3" s="7" t="s">
        <v>7</v>
      </c>
      <c r="K3" s="7" t="s">
        <v>8</v>
      </c>
      <c r="L3" s="7" t="s">
        <v>9</v>
      </c>
      <c r="M3" s="7" t="s">
        <v>10</v>
      </c>
      <c r="N3" s="7" t="s">
        <v>11</v>
      </c>
      <c r="O3" s="8" t="s">
        <v>18</v>
      </c>
    </row>
    <row r="4" spans="1:15" ht="30.75" customHeight="1">
      <c r="A4" s="94" t="s">
        <v>13</v>
      </c>
      <c r="B4" s="95"/>
      <c r="C4" s="71">
        <v>880</v>
      </c>
      <c r="D4" s="71">
        <v>880</v>
      </c>
      <c r="E4" s="71">
        <v>880</v>
      </c>
      <c r="F4" s="71">
        <v>880</v>
      </c>
      <c r="G4" s="71">
        <v>880</v>
      </c>
      <c r="H4" s="71">
        <v>880</v>
      </c>
      <c r="I4" s="71">
        <v>880</v>
      </c>
      <c r="J4" s="71">
        <v>880</v>
      </c>
      <c r="K4" s="71">
        <v>880</v>
      </c>
      <c r="L4" s="71">
        <v>880</v>
      </c>
      <c r="M4" s="71">
        <v>880</v>
      </c>
      <c r="N4" s="71">
        <v>880</v>
      </c>
      <c r="O4" s="11" t="s">
        <v>14</v>
      </c>
    </row>
    <row r="5" spans="1:15" ht="30.75" customHeight="1">
      <c r="A5" s="94" t="s">
        <v>12</v>
      </c>
      <c r="B5" s="95"/>
      <c r="C5" s="71">
        <v>151000</v>
      </c>
      <c r="D5" s="71">
        <v>152000</v>
      </c>
      <c r="E5" s="71">
        <v>222000</v>
      </c>
      <c r="F5" s="71">
        <v>336000</v>
      </c>
      <c r="G5" s="71">
        <v>320000</v>
      </c>
      <c r="H5" s="71">
        <v>282000</v>
      </c>
      <c r="I5" s="71">
        <v>187000</v>
      </c>
      <c r="J5" s="71">
        <v>181000</v>
      </c>
      <c r="K5" s="71">
        <v>211000</v>
      </c>
      <c r="L5" s="71">
        <v>230000</v>
      </c>
      <c r="M5" s="71">
        <v>216000</v>
      </c>
      <c r="N5" s="71">
        <v>208000</v>
      </c>
      <c r="O5" s="12">
        <f>SUM(C5:N5)</f>
        <v>2696000</v>
      </c>
    </row>
    <row r="6" spans="1:15" ht="30.75" customHeight="1">
      <c r="A6" s="86" t="s">
        <v>15</v>
      </c>
      <c r="B6" s="87"/>
      <c r="C6" s="13"/>
      <c r="D6" s="13"/>
      <c r="E6" s="13"/>
      <c r="F6" s="13"/>
      <c r="G6" s="13"/>
      <c r="H6" s="13"/>
      <c r="I6" s="13"/>
      <c r="J6" s="13"/>
      <c r="K6" s="13"/>
      <c r="L6" s="13"/>
      <c r="M6" s="13"/>
      <c r="N6" s="13"/>
      <c r="O6" s="14" t="s">
        <v>14</v>
      </c>
    </row>
    <row r="7" spans="1:15" ht="30.75" customHeight="1">
      <c r="A7" s="86" t="s">
        <v>19</v>
      </c>
      <c r="B7" s="87"/>
      <c r="C7" s="15"/>
      <c r="D7" s="15"/>
      <c r="E7" s="15"/>
      <c r="F7" s="15"/>
      <c r="G7" s="15"/>
      <c r="H7" s="15"/>
      <c r="I7" s="15"/>
      <c r="J7" s="15"/>
      <c r="K7" s="15"/>
      <c r="L7" s="15"/>
      <c r="M7" s="15"/>
      <c r="N7" s="15"/>
      <c r="O7" s="14"/>
    </row>
    <row r="8" spans="1:15" ht="30.75" customHeight="1">
      <c r="A8" s="86" t="s">
        <v>16</v>
      </c>
      <c r="B8" s="87"/>
      <c r="C8" s="16"/>
      <c r="D8" s="16"/>
      <c r="E8" s="16"/>
      <c r="F8" s="16"/>
      <c r="G8" s="16"/>
      <c r="H8" s="16"/>
      <c r="I8" s="16"/>
      <c r="J8" s="16"/>
      <c r="K8" s="16"/>
      <c r="L8" s="16"/>
      <c r="M8" s="16"/>
      <c r="N8" s="16"/>
      <c r="O8" s="14" t="s">
        <v>14</v>
      </c>
    </row>
    <row r="9" spans="1:15" ht="30.75" customHeight="1">
      <c r="A9" s="86" t="s">
        <v>20</v>
      </c>
      <c r="B9" s="87"/>
      <c r="C9" s="16"/>
      <c r="D9" s="13"/>
      <c r="E9" s="13"/>
      <c r="F9" s="13"/>
      <c r="G9" s="13"/>
      <c r="H9" s="13"/>
      <c r="I9" s="13"/>
      <c r="J9" s="13"/>
      <c r="K9" s="13"/>
      <c r="L9" s="13"/>
      <c r="M9" s="13"/>
      <c r="N9" s="13"/>
      <c r="O9" s="14" t="s">
        <v>14</v>
      </c>
    </row>
    <row r="10" spans="1:15" ht="30.75" customHeight="1">
      <c r="A10" s="86" t="s">
        <v>21</v>
      </c>
      <c r="B10" s="87"/>
      <c r="C10" s="16"/>
      <c r="D10" s="16"/>
      <c r="E10" s="16"/>
      <c r="F10" s="16"/>
      <c r="G10" s="16"/>
      <c r="H10" s="16"/>
      <c r="I10" s="16"/>
      <c r="J10" s="16"/>
      <c r="K10" s="16"/>
      <c r="L10" s="16"/>
      <c r="M10" s="16"/>
      <c r="N10" s="16"/>
      <c r="O10" s="14" t="s">
        <v>14</v>
      </c>
    </row>
    <row r="11" spans="1:15" ht="31.5" customHeight="1">
      <c r="A11" s="88" t="s">
        <v>22</v>
      </c>
      <c r="B11" s="89"/>
      <c r="C11" s="16"/>
      <c r="D11" s="16"/>
      <c r="E11" s="16"/>
      <c r="F11" s="16"/>
      <c r="G11" s="16"/>
      <c r="H11" s="16"/>
      <c r="I11" s="16"/>
      <c r="J11" s="16"/>
      <c r="K11" s="16"/>
      <c r="L11" s="16"/>
      <c r="M11" s="16"/>
      <c r="N11" s="16"/>
      <c r="O11" s="14" t="s">
        <v>14</v>
      </c>
    </row>
    <row r="12" spans="1:15" ht="51" customHeight="1">
      <c r="A12" s="90" t="s">
        <v>227</v>
      </c>
      <c r="B12" s="91"/>
      <c r="C12" s="16"/>
      <c r="D12" s="16"/>
      <c r="E12" s="16"/>
      <c r="F12" s="16"/>
      <c r="G12" s="16"/>
      <c r="H12" s="16"/>
      <c r="I12" s="16"/>
      <c r="J12" s="16"/>
      <c r="K12" s="16"/>
      <c r="L12" s="16"/>
      <c r="M12" s="16"/>
      <c r="N12" s="16"/>
      <c r="O12" s="14" t="s">
        <v>14</v>
      </c>
    </row>
    <row r="13" spans="1:15" ht="40.5" customHeight="1" thickBot="1">
      <c r="A13" s="98" t="s">
        <v>23</v>
      </c>
      <c r="B13" s="99"/>
      <c r="C13" s="16"/>
      <c r="D13" s="16"/>
      <c r="E13" s="16"/>
      <c r="F13" s="16"/>
      <c r="G13" s="16"/>
      <c r="H13" s="16"/>
      <c r="I13" s="16"/>
      <c r="J13" s="16"/>
      <c r="K13" s="16"/>
      <c r="L13" s="16"/>
      <c r="M13" s="16"/>
      <c r="N13" s="16"/>
      <c r="O13" s="17"/>
    </row>
    <row r="14" spans="1:15" s="3" customFormat="1" ht="37.5" customHeight="1" thickBot="1">
      <c r="A14" s="96" t="s">
        <v>17</v>
      </c>
      <c r="B14" s="97"/>
      <c r="C14" s="9"/>
      <c r="D14" s="9"/>
      <c r="E14" s="9"/>
      <c r="F14" s="9"/>
      <c r="G14" s="9"/>
      <c r="H14" s="9"/>
      <c r="I14" s="9"/>
      <c r="J14" s="9"/>
      <c r="K14" s="9"/>
      <c r="L14" s="9"/>
      <c r="M14" s="9"/>
      <c r="N14" s="10"/>
      <c r="O14" s="4"/>
    </row>
    <row r="15" spans="1:15" ht="64.5" customHeight="1" thickBot="1">
      <c r="A15" s="83" t="s">
        <v>89</v>
      </c>
      <c r="B15" s="83"/>
      <c r="C15" s="83"/>
      <c r="D15" s="83"/>
      <c r="E15" s="83"/>
      <c r="F15" s="83"/>
      <c r="G15" s="83"/>
      <c r="H15" s="83"/>
      <c r="I15" s="83"/>
      <c r="J15" s="83"/>
      <c r="K15" s="83"/>
      <c r="L15" s="83"/>
      <c r="M15" s="6" t="s">
        <v>218</v>
      </c>
      <c r="N15" s="84"/>
      <c r="O15" s="85"/>
    </row>
    <row r="16" spans="1:15" ht="23.25" customHeight="1"/>
    <row r="17" spans="1:15" ht="21.75" customHeight="1">
      <c r="O17" s="2"/>
    </row>
    <row r="18" spans="1:15" ht="25.5" customHeight="1" thickBot="1">
      <c r="A18" s="81" t="s">
        <v>220</v>
      </c>
      <c r="B18" s="81"/>
      <c r="C18" s="81"/>
      <c r="D18" s="81"/>
      <c r="E18" s="81"/>
      <c r="F18" s="81"/>
      <c r="G18" s="81"/>
      <c r="H18" s="81"/>
      <c r="I18" s="81"/>
      <c r="J18" s="81"/>
      <c r="K18" s="81"/>
      <c r="L18" s="81"/>
      <c r="M18" s="82" t="s">
        <v>88</v>
      </c>
      <c r="N18" s="82"/>
      <c r="O18" s="70" t="s">
        <v>219</v>
      </c>
    </row>
    <row r="19" spans="1:15" ht="36" customHeight="1">
      <c r="A19" s="92"/>
      <c r="B19" s="93"/>
      <c r="C19" s="7" t="s">
        <v>0</v>
      </c>
      <c r="D19" s="7" t="s">
        <v>1</v>
      </c>
      <c r="E19" s="7" t="s">
        <v>2</v>
      </c>
      <c r="F19" s="7" t="s">
        <v>3</v>
      </c>
      <c r="G19" s="7" t="s">
        <v>4</v>
      </c>
      <c r="H19" s="7" t="s">
        <v>5</v>
      </c>
      <c r="I19" s="7" t="s">
        <v>6</v>
      </c>
      <c r="J19" s="7" t="s">
        <v>7</v>
      </c>
      <c r="K19" s="7" t="s">
        <v>8</v>
      </c>
      <c r="L19" s="7" t="s">
        <v>9</v>
      </c>
      <c r="M19" s="7" t="s">
        <v>10</v>
      </c>
      <c r="N19" s="7" t="s">
        <v>11</v>
      </c>
      <c r="O19" s="8" t="s">
        <v>18</v>
      </c>
    </row>
    <row r="20" spans="1:15" ht="30.75" customHeight="1">
      <c r="A20" s="94" t="s">
        <v>13</v>
      </c>
      <c r="B20" s="95"/>
      <c r="C20" s="5">
        <f>C4</f>
        <v>880</v>
      </c>
      <c r="D20" s="5">
        <f t="shared" ref="D20:O20" si="0">D4</f>
        <v>880</v>
      </c>
      <c r="E20" s="5">
        <f t="shared" si="0"/>
        <v>880</v>
      </c>
      <c r="F20" s="5">
        <f t="shared" si="0"/>
        <v>880</v>
      </c>
      <c r="G20" s="5">
        <f t="shared" si="0"/>
        <v>880</v>
      </c>
      <c r="H20" s="5">
        <f t="shared" si="0"/>
        <v>880</v>
      </c>
      <c r="I20" s="5">
        <f t="shared" si="0"/>
        <v>880</v>
      </c>
      <c r="J20" s="5">
        <f t="shared" si="0"/>
        <v>880</v>
      </c>
      <c r="K20" s="5">
        <f t="shared" si="0"/>
        <v>880</v>
      </c>
      <c r="L20" s="5">
        <f t="shared" si="0"/>
        <v>880</v>
      </c>
      <c r="M20" s="5">
        <f t="shared" si="0"/>
        <v>880</v>
      </c>
      <c r="N20" s="5">
        <f t="shared" si="0"/>
        <v>880</v>
      </c>
      <c r="O20" s="14" t="str">
        <f t="shared" si="0"/>
        <v xml:space="preserve"> </v>
      </c>
    </row>
    <row r="21" spans="1:15" ht="30.75" customHeight="1">
      <c r="A21" s="94" t="s">
        <v>12</v>
      </c>
      <c r="B21" s="95"/>
      <c r="C21" s="5">
        <f>C5</f>
        <v>151000</v>
      </c>
      <c r="D21" s="5">
        <f t="shared" ref="D21:O21" si="1">D5</f>
        <v>152000</v>
      </c>
      <c r="E21" s="5">
        <f t="shared" si="1"/>
        <v>222000</v>
      </c>
      <c r="F21" s="5">
        <f t="shared" si="1"/>
        <v>336000</v>
      </c>
      <c r="G21" s="5">
        <f t="shared" si="1"/>
        <v>320000</v>
      </c>
      <c r="H21" s="5">
        <f t="shared" si="1"/>
        <v>282000</v>
      </c>
      <c r="I21" s="5">
        <f t="shared" si="1"/>
        <v>187000</v>
      </c>
      <c r="J21" s="5">
        <f t="shared" si="1"/>
        <v>181000</v>
      </c>
      <c r="K21" s="5">
        <f t="shared" si="1"/>
        <v>211000</v>
      </c>
      <c r="L21" s="5">
        <f t="shared" si="1"/>
        <v>230000</v>
      </c>
      <c r="M21" s="5">
        <f t="shared" si="1"/>
        <v>216000</v>
      </c>
      <c r="N21" s="5">
        <f t="shared" si="1"/>
        <v>208000</v>
      </c>
      <c r="O21" s="5">
        <f t="shared" si="1"/>
        <v>2696000</v>
      </c>
    </row>
    <row r="22" spans="1:15" ht="30.75" customHeight="1">
      <c r="A22" s="86" t="s">
        <v>15</v>
      </c>
      <c r="B22" s="87"/>
      <c r="C22" s="13"/>
      <c r="D22" s="13"/>
      <c r="E22" s="13"/>
      <c r="F22" s="13"/>
      <c r="G22" s="13"/>
      <c r="H22" s="13"/>
      <c r="I22" s="13"/>
      <c r="J22" s="13"/>
      <c r="K22" s="13"/>
      <c r="L22" s="13"/>
      <c r="M22" s="13"/>
      <c r="N22" s="13"/>
      <c r="O22" s="14" t="s">
        <v>14</v>
      </c>
    </row>
    <row r="23" spans="1:15" ht="30.75" customHeight="1">
      <c r="A23" s="86" t="s">
        <v>19</v>
      </c>
      <c r="B23" s="87"/>
      <c r="C23" s="15"/>
      <c r="D23" s="15"/>
      <c r="E23" s="15"/>
      <c r="F23" s="15"/>
      <c r="G23" s="15"/>
      <c r="H23" s="15"/>
      <c r="I23" s="15"/>
      <c r="J23" s="15"/>
      <c r="K23" s="15"/>
      <c r="L23" s="15"/>
      <c r="M23" s="15"/>
      <c r="N23" s="15"/>
      <c r="O23" s="14"/>
    </row>
    <row r="24" spans="1:15" ht="30.75" customHeight="1">
      <c r="A24" s="86" t="s">
        <v>16</v>
      </c>
      <c r="B24" s="87"/>
      <c r="C24" s="16"/>
      <c r="D24" s="16"/>
      <c r="E24" s="16"/>
      <c r="F24" s="16"/>
      <c r="G24" s="16"/>
      <c r="H24" s="16"/>
      <c r="I24" s="16"/>
      <c r="J24" s="16"/>
      <c r="K24" s="16"/>
      <c r="L24" s="16"/>
      <c r="M24" s="16"/>
      <c r="N24" s="16"/>
      <c r="O24" s="14" t="s">
        <v>14</v>
      </c>
    </row>
    <row r="25" spans="1:15" ht="30.75" customHeight="1">
      <c r="A25" s="86" t="s">
        <v>20</v>
      </c>
      <c r="B25" s="87"/>
      <c r="C25" s="16"/>
      <c r="D25" s="13"/>
      <c r="E25" s="13"/>
      <c r="F25" s="13"/>
      <c r="G25" s="13"/>
      <c r="H25" s="13"/>
      <c r="I25" s="13"/>
      <c r="J25" s="13"/>
      <c r="K25" s="13"/>
      <c r="L25" s="13"/>
      <c r="M25" s="13"/>
      <c r="N25" s="13"/>
      <c r="O25" s="14" t="s">
        <v>14</v>
      </c>
    </row>
    <row r="26" spans="1:15" ht="30.75" customHeight="1">
      <c r="A26" s="86" t="s">
        <v>21</v>
      </c>
      <c r="B26" s="87"/>
      <c r="C26" s="16"/>
      <c r="D26" s="16"/>
      <c r="E26" s="16"/>
      <c r="F26" s="16"/>
      <c r="G26" s="16"/>
      <c r="H26" s="16"/>
      <c r="I26" s="16"/>
      <c r="J26" s="16"/>
      <c r="K26" s="16"/>
      <c r="L26" s="16"/>
      <c r="M26" s="16"/>
      <c r="N26" s="16"/>
      <c r="O26" s="14" t="s">
        <v>14</v>
      </c>
    </row>
    <row r="27" spans="1:15" ht="31.5" customHeight="1">
      <c r="A27" s="88" t="s">
        <v>22</v>
      </c>
      <c r="B27" s="89"/>
      <c r="C27" s="16"/>
      <c r="D27" s="16"/>
      <c r="E27" s="16"/>
      <c r="F27" s="16"/>
      <c r="G27" s="16"/>
      <c r="H27" s="16"/>
      <c r="I27" s="16"/>
      <c r="J27" s="16"/>
      <c r="K27" s="16"/>
      <c r="L27" s="16"/>
      <c r="M27" s="16"/>
      <c r="N27" s="16"/>
      <c r="O27" s="14" t="s">
        <v>14</v>
      </c>
    </row>
    <row r="28" spans="1:15" ht="51" customHeight="1">
      <c r="A28" s="90" t="s">
        <v>229</v>
      </c>
      <c r="B28" s="91"/>
      <c r="C28" s="16"/>
      <c r="D28" s="16"/>
      <c r="E28" s="16"/>
      <c r="F28" s="16"/>
      <c r="G28" s="16"/>
      <c r="H28" s="16"/>
      <c r="I28" s="16"/>
      <c r="J28" s="16"/>
      <c r="K28" s="16"/>
      <c r="L28" s="16"/>
      <c r="M28" s="16"/>
      <c r="N28" s="16"/>
      <c r="O28" s="14" t="s">
        <v>14</v>
      </c>
    </row>
    <row r="29" spans="1:15" ht="40.5" customHeight="1" thickBot="1">
      <c r="A29" s="98" t="s">
        <v>23</v>
      </c>
      <c r="B29" s="99"/>
      <c r="C29" s="16"/>
      <c r="D29" s="16"/>
      <c r="E29" s="16"/>
      <c r="F29" s="16"/>
      <c r="G29" s="16"/>
      <c r="H29" s="16"/>
      <c r="I29" s="16"/>
      <c r="J29" s="16"/>
      <c r="K29" s="16"/>
      <c r="L29" s="16"/>
      <c r="M29" s="16"/>
      <c r="N29" s="16"/>
      <c r="O29" s="17"/>
    </row>
    <row r="30" spans="1:15" s="3" customFormat="1" ht="37.5" customHeight="1" thickBot="1">
      <c r="A30" s="96" t="s">
        <v>17</v>
      </c>
      <c r="B30" s="97"/>
      <c r="C30" s="9"/>
      <c r="D30" s="9"/>
      <c r="E30" s="9"/>
      <c r="F30" s="9"/>
      <c r="G30" s="9"/>
      <c r="H30" s="9"/>
      <c r="I30" s="9"/>
      <c r="J30" s="9"/>
      <c r="K30" s="9"/>
      <c r="L30" s="9"/>
      <c r="M30" s="9"/>
      <c r="N30" s="10"/>
      <c r="O30" s="4"/>
    </row>
    <row r="31" spans="1:15" ht="64.5" customHeight="1" thickBot="1">
      <c r="A31" s="83" t="s">
        <v>89</v>
      </c>
      <c r="B31" s="83"/>
      <c r="C31" s="83"/>
      <c r="D31" s="83"/>
      <c r="E31" s="83"/>
      <c r="F31" s="83"/>
      <c r="G31" s="83"/>
      <c r="H31" s="83"/>
      <c r="I31" s="83"/>
      <c r="J31" s="83"/>
      <c r="K31" s="83"/>
      <c r="L31" s="83"/>
      <c r="M31" s="6" t="s">
        <v>218</v>
      </c>
      <c r="N31" s="84"/>
      <c r="O31" s="85"/>
    </row>
    <row r="32" spans="1:15" ht="23.25" customHeight="1"/>
    <row r="33" spans="1:15" ht="21.75" customHeight="1">
      <c r="O33" s="2"/>
    </row>
    <row r="34" spans="1:15" ht="25.5" customHeight="1" thickBot="1">
      <c r="A34" s="81" t="s">
        <v>221</v>
      </c>
      <c r="B34" s="81"/>
      <c r="C34" s="81"/>
      <c r="D34" s="81"/>
      <c r="E34" s="81"/>
      <c r="F34" s="81"/>
      <c r="G34" s="81"/>
      <c r="H34" s="81"/>
      <c r="I34" s="81"/>
      <c r="J34" s="81"/>
      <c r="K34" s="81"/>
      <c r="L34" s="81"/>
      <c r="M34" s="82" t="s">
        <v>88</v>
      </c>
      <c r="N34" s="82"/>
      <c r="O34" s="70" t="s">
        <v>222</v>
      </c>
    </row>
    <row r="35" spans="1:15" ht="36" customHeight="1">
      <c r="A35" s="92"/>
      <c r="B35" s="93"/>
      <c r="C35" s="7" t="s">
        <v>0</v>
      </c>
      <c r="D35" s="7" t="s">
        <v>1</v>
      </c>
      <c r="E35" s="7" t="s">
        <v>2</v>
      </c>
      <c r="F35" s="7" t="s">
        <v>3</v>
      </c>
      <c r="G35" s="7" t="s">
        <v>4</v>
      </c>
      <c r="H35" s="7" t="s">
        <v>5</v>
      </c>
      <c r="I35" s="7" t="s">
        <v>6</v>
      </c>
      <c r="J35" s="7" t="s">
        <v>7</v>
      </c>
      <c r="K35" s="7" t="s">
        <v>8</v>
      </c>
      <c r="L35" s="7" t="s">
        <v>9</v>
      </c>
      <c r="M35" s="7" t="s">
        <v>10</v>
      </c>
      <c r="N35" s="7" t="s">
        <v>11</v>
      </c>
      <c r="O35" s="8" t="s">
        <v>18</v>
      </c>
    </row>
    <row r="36" spans="1:15" ht="30.75" customHeight="1">
      <c r="A36" s="94" t="s">
        <v>13</v>
      </c>
      <c r="B36" s="95"/>
      <c r="C36" s="5">
        <f>C20</f>
        <v>880</v>
      </c>
      <c r="D36" s="5">
        <f t="shared" ref="D36:O36" si="2">D20</f>
        <v>880</v>
      </c>
      <c r="E36" s="5">
        <f t="shared" si="2"/>
        <v>880</v>
      </c>
      <c r="F36" s="5">
        <f t="shared" si="2"/>
        <v>880</v>
      </c>
      <c r="G36" s="5">
        <f t="shared" si="2"/>
        <v>880</v>
      </c>
      <c r="H36" s="5">
        <f t="shared" si="2"/>
        <v>880</v>
      </c>
      <c r="I36" s="5">
        <f t="shared" si="2"/>
        <v>880</v>
      </c>
      <c r="J36" s="5">
        <f t="shared" si="2"/>
        <v>880</v>
      </c>
      <c r="K36" s="5">
        <f t="shared" si="2"/>
        <v>880</v>
      </c>
      <c r="L36" s="5">
        <f t="shared" si="2"/>
        <v>880</v>
      </c>
      <c r="M36" s="5">
        <f t="shared" si="2"/>
        <v>880</v>
      </c>
      <c r="N36" s="5">
        <f t="shared" si="2"/>
        <v>880</v>
      </c>
      <c r="O36" s="14" t="str">
        <f t="shared" si="2"/>
        <v xml:space="preserve"> </v>
      </c>
    </row>
    <row r="37" spans="1:15" ht="30.75" customHeight="1">
      <c r="A37" s="94" t="s">
        <v>12</v>
      </c>
      <c r="B37" s="95"/>
      <c r="C37" s="5">
        <f>C21</f>
        <v>151000</v>
      </c>
      <c r="D37" s="5">
        <f t="shared" ref="D37:O37" si="3">D21</f>
        <v>152000</v>
      </c>
      <c r="E37" s="5">
        <f t="shared" si="3"/>
        <v>222000</v>
      </c>
      <c r="F37" s="5">
        <f t="shared" si="3"/>
        <v>336000</v>
      </c>
      <c r="G37" s="5">
        <f t="shared" si="3"/>
        <v>320000</v>
      </c>
      <c r="H37" s="5">
        <f t="shared" si="3"/>
        <v>282000</v>
      </c>
      <c r="I37" s="5">
        <f t="shared" si="3"/>
        <v>187000</v>
      </c>
      <c r="J37" s="5">
        <f t="shared" si="3"/>
        <v>181000</v>
      </c>
      <c r="K37" s="5">
        <f t="shared" si="3"/>
        <v>211000</v>
      </c>
      <c r="L37" s="5">
        <f t="shared" si="3"/>
        <v>230000</v>
      </c>
      <c r="M37" s="5">
        <f t="shared" si="3"/>
        <v>216000</v>
      </c>
      <c r="N37" s="5">
        <f t="shared" si="3"/>
        <v>208000</v>
      </c>
      <c r="O37" s="5">
        <f t="shared" si="3"/>
        <v>2696000</v>
      </c>
    </row>
    <row r="38" spans="1:15" ht="30.75" customHeight="1">
      <c r="A38" s="86" t="s">
        <v>15</v>
      </c>
      <c r="B38" s="87"/>
      <c r="C38" s="13"/>
      <c r="D38" s="13"/>
      <c r="E38" s="13"/>
      <c r="F38" s="13"/>
      <c r="G38" s="13"/>
      <c r="H38" s="13"/>
      <c r="I38" s="13"/>
      <c r="J38" s="13"/>
      <c r="K38" s="13"/>
      <c r="L38" s="13"/>
      <c r="M38" s="13"/>
      <c r="N38" s="13"/>
      <c r="O38" s="14" t="s">
        <v>14</v>
      </c>
    </row>
    <row r="39" spans="1:15" ht="30.75" customHeight="1">
      <c r="A39" s="86" t="s">
        <v>19</v>
      </c>
      <c r="B39" s="87"/>
      <c r="C39" s="15"/>
      <c r="D39" s="15"/>
      <c r="E39" s="15"/>
      <c r="F39" s="15"/>
      <c r="G39" s="15"/>
      <c r="H39" s="15"/>
      <c r="I39" s="15"/>
      <c r="J39" s="15"/>
      <c r="K39" s="15"/>
      <c r="L39" s="15"/>
      <c r="M39" s="15"/>
      <c r="N39" s="15"/>
      <c r="O39" s="14"/>
    </row>
    <row r="40" spans="1:15" ht="30.75" customHeight="1">
      <c r="A40" s="86" t="s">
        <v>16</v>
      </c>
      <c r="B40" s="87"/>
      <c r="C40" s="16"/>
      <c r="D40" s="16"/>
      <c r="E40" s="16"/>
      <c r="F40" s="16"/>
      <c r="G40" s="16"/>
      <c r="H40" s="16"/>
      <c r="I40" s="16"/>
      <c r="J40" s="16"/>
      <c r="K40" s="16"/>
      <c r="L40" s="16"/>
      <c r="M40" s="16"/>
      <c r="N40" s="16"/>
      <c r="O40" s="14" t="s">
        <v>14</v>
      </c>
    </row>
    <row r="41" spans="1:15" ht="30.75" customHeight="1">
      <c r="A41" s="86" t="s">
        <v>20</v>
      </c>
      <c r="B41" s="87"/>
      <c r="C41" s="16"/>
      <c r="D41" s="13"/>
      <c r="E41" s="13"/>
      <c r="F41" s="13"/>
      <c r="G41" s="13"/>
      <c r="H41" s="13"/>
      <c r="I41" s="13"/>
      <c r="J41" s="13"/>
      <c r="K41" s="13"/>
      <c r="L41" s="13"/>
      <c r="M41" s="13"/>
      <c r="N41" s="13"/>
      <c r="O41" s="14" t="s">
        <v>14</v>
      </c>
    </row>
    <row r="42" spans="1:15" ht="30.75" customHeight="1">
      <c r="A42" s="86" t="s">
        <v>21</v>
      </c>
      <c r="B42" s="87"/>
      <c r="C42" s="16"/>
      <c r="D42" s="16"/>
      <c r="E42" s="16"/>
      <c r="F42" s="16"/>
      <c r="G42" s="16"/>
      <c r="H42" s="16"/>
      <c r="I42" s="16"/>
      <c r="J42" s="16"/>
      <c r="K42" s="16"/>
      <c r="L42" s="16"/>
      <c r="M42" s="16"/>
      <c r="N42" s="16"/>
      <c r="O42" s="14" t="s">
        <v>14</v>
      </c>
    </row>
    <row r="43" spans="1:15" ht="31.5" customHeight="1">
      <c r="A43" s="88" t="s">
        <v>22</v>
      </c>
      <c r="B43" s="89"/>
      <c r="C43" s="16"/>
      <c r="D43" s="16"/>
      <c r="E43" s="16"/>
      <c r="F43" s="16"/>
      <c r="G43" s="16"/>
      <c r="H43" s="16"/>
      <c r="I43" s="16"/>
      <c r="J43" s="16"/>
      <c r="K43" s="16"/>
      <c r="L43" s="16"/>
      <c r="M43" s="16"/>
      <c r="N43" s="16"/>
      <c r="O43" s="14" t="s">
        <v>14</v>
      </c>
    </row>
    <row r="44" spans="1:15" ht="51" customHeight="1">
      <c r="A44" s="90" t="s">
        <v>231</v>
      </c>
      <c r="B44" s="91"/>
      <c r="C44" s="16"/>
      <c r="D44" s="16"/>
      <c r="E44" s="16"/>
      <c r="F44" s="16"/>
      <c r="G44" s="16"/>
      <c r="H44" s="16"/>
      <c r="I44" s="16"/>
      <c r="J44" s="16"/>
      <c r="K44" s="16"/>
      <c r="L44" s="16"/>
      <c r="M44" s="16"/>
      <c r="N44" s="16"/>
      <c r="O44" s="14" t="s">
        <v>14</v>
      </c>
    </row>
    <row r="45" spans="1:15" ht="40.5" customHeight="1" thickBot="1">
      <c r="A45" s="98" t="s">
        <v>23</v>
      </c>
      <c r="B45" s="99"/>
      <c r="C45" s="16"/>
      <c r="D45" s="16"/>
      <c r="E45" s="16"/>
      <c r="F45" s="16"/>
      <c r="G45" s="16"/>
      <c r="H45" s="16"/>
      <c r="I45" s="16"/>
      <c r="J45" s="16"/>
      <c r="K45" s="16"/>
      <c r="L45" s="16"/>
      <c r="M45" s="16"/>
      <c r="N45" s="16"/>
      <c r="O45" s="17"/>
    </row>
    <row r="46" spans="1:15" s="3" customFormat="1" ht="37.5" customHeight="1" thickBot="1">
      <c r="A46" s="96" t="s">
        <v>17</v>
      </c>
      <c r="B46" s="97"/>
      <c r="C46" s="9"/>
      <c r="D46" s="9"/>
      <c r="E46" s="9"/>
      <c r="F46" s="9"/>
      <c r="G46" s="9"/>
      <c r="H46" s="9"/>
      <c r="I46" s="9"/>
      <c r="J46" s="9"/>
      <c r="K46" s="9"/>
      <c r="L46" s="9"/>
      <c r="M46" s="9"/>
      <c r="N46" s="10"/>
      <c r="O46" s="4"/>
    </row>
    <row r="47" spans="1:15" ht="64.5" customHeight="1" thickBot="1">
      <c r="A47" s="83" t="s">
        <v>89</v>
      </c>
      <c r="B47" s="83"/>
      <c r="C47" s="83"/>
      <c r="D47" s="83"/>
      <c r="E47" s="83"/>
      <c r="F47" s="83"/>
      <c r="G47" s="83"/>
      <c r="H47" s="83"/>
      <c r="I47" s="83"/>
      <c r="J47" s="83"/>
      <c r="K47" s="83"/>
      <c r="L47" s="83"/>
      <c r="M47" s="6" t="s">
        <v>218</v>
      </c>
      <c r="N47" s="84"/>
      <c r="O47" s="85"/>
    </row>
    <row r="48" spans="1:15" ht="23.25" customHeight="1"/>
    <row r="49" spans="1:15" ht="21.75" customHeight="1">
      <c r="O49" s="2"/>
    </row>
    <row r="50" spans="1:15" ht="25.5" customHeight="1" thickBot="1">
      <c r="A50" s="81" t="s">
        <v>224</v>
      </c>
      <c r="B50" s="81"/>
      <c r="C50" s="81"/>
      <c r="D50" s="81"/>
      <c r="E50" s="81"/>
      <c r="F50" s="81"/>
      <c r="G50" s="81"/>
      <c r="H50" s="81"/>
      <c r="I50" s="81"/>
      <c r="J50" s="81"/>
      <c r="K50" s="81"/>
      <c r="L50" s="81"/>
      <c r="M50" s="82" t="s">
        <v>88</v>
      </c>
      <c r="N50" s="82"/>
      <c r="O50" s="70" t="s">
        <v>223</v>
      </c>
    </row>
    <row r="51" spans="1:15" ht="36" customHeight="1">
      <c r="A51" s="92"/>
      <c r="B51" s="93"/>
      <c r="C51" s="7" t="s">
        <v>0</v>
      </c>
      <c r="D51" s="7" t="s">
        <v>1</v>
      </c>
      <c r="E51" s="7" t="s">
        <v>2</v>
      </c>
      <c r="F51" s="7" t="s">
        <v>3</v>
      </c>
      <c r="G51" s="7" t="s">
        <v>4</v>
      </c>
      <c r="H51" s="7" t="s">
        <v>5</v>
      </c>
      <c r="I51" s="7" t="s">
        <v>6</v>
      </c>
      <c r="J51" s="7" t="s">
        <v>7</v>
      </c>
      <c r="K51" s="7" t="s">
        <v>8</v>
      </c>
      <c r="L51" s="7" t="s">
        <v>9</v>
      </c>
      <c r="M51" s="7" t="s">
        <v>10</v>
      </c>
      <c r="N51" s="7" t="s">
        <v>11</v>
      </c>
      <c r="O51" s="8" t="s">
        <v>18</v>
      </c>
    </row>
    <row r="52" spans="1:15" ht="30.75" customHeight="1">
      <c r="A52" s="94" t="s">
        <v>13</v>
      </c>
      <c r="B52" s="95"/>
      <c r="C52" s="5">
        <f>C36</f>
        <v>880</v>
      </c>
      <c r="D52" s="5">
        <f t="shared" ref="D52:O52" si="4">D36</f>
        <v>880</v>
      </c>
      <c r="E52" s="5">
        <f t="shared" si="4"/>
        <v>880</v>
      </c>
      <c r="F52" s="5">
        <f t="shared" si="4"/>
        <v>880</v>
      </c>
      <c r="G52" s="5">
        <f t="shared" si="4"/>
        <v>880</v>
      </c>
      <c r="H52" s="5">
        <f t="shared" si="4"/>
        <v>880</v>
      </c>
      <c r="I52" s="5">
        <f t="shared" si="4"/>
        <v>880</v>
      </c>
      <c r="J52" s="5">
        <f t="shared" si="4"/>
        <v>880</v>
      </c>
      <c r="K52" s="5">
        <f t="shared" si="4"/>
        <v>880</v>
      </c>
      <c r="L52" s="5">
        <f t="shared" si="4"/>
        <v>880</v>
      </c>
      <c r="M52" s="5">
        <f t="shared" si="4"/>
        <v>880</v>
      </c>
      <c r="N52" s="5">
        <f t="shared" si="4"/>
        <v>880</v>
      </c>
      <c r="O52" s="14" t="str">
        <f t="shared" si="4"/>
        <v xml:space="preserve"> </v>
      </c>
    </row>
    <row r="53" spans="1:15" ht="30.75" customHeight="1">
      <c r="A53" s="94" t="s">
        <v>12</v>
      </c>
      <c r="B53" s="95"/>
      <c r="C53" s="5">
        <f>C37</f>
        <v>151000</v>
      </c>
      <c r="D53" s="5">
        <f t="shared" ref="D53:O53" si="5">D37</f>
        <v>152000</v>
      </c>
      <c r="E53" s="5">
        <f t="shared" si="5"/>
        <v>222000</v>
      </c>
      <c r="F53" s="5">
        <f t="shared" si="5"/>
        <v>336000</v>
      </c>
      <c r="G53" s="5">
        <f t="shared" si="5"/>
        <v>320000</v>
      </c>
      <c r="H53" s="5">
        <f t="shared" si="5"/>
        <v>282000</v>
      </c>
      <c r="I53" s="5">
        <f t="shared" si="5"/>
        <v>187000</v>
      </c>
      <c r="J53" s="5">
        <f t="shared" si="5"/>
        <v>181000</v>
      </c>
      <c r="K53" s="5">
        <f t="shared" si="5"/>
        <v>211000</v>
      </c>
      <c r="L53" s="5">
        <f t="shared" si="5"/>
        <v>230000</v>
      </c>
      <c r="M53" s="5">
        <f t="shared" si="5"/>
        <v>216000</v>
      </c>
      <c r="N53" s="5">
        <f t="shared" si="5"/>
        <v>208000</v>
      </c>
      <c r="O53" s="5">
        <f t="shared" si="5"/>
        <v>2696000</v>
      </c>
    </row>
    <row r="54" spans="1:15" ht="30.75" customHeight="1">
      <c r="A54" s="86" t="s">
        <v>15</v>
      </c>
      <c r="B54" s="87"/>
      <c r="C54" s="13"/>
      <c r="D54" s="13"/>
      <c r="E54" s="13"/>
      <c r="F54" s="13"/>
      <c r="G54" s="13"/>
      <c r="H54" s="13"/>
      <c r="I54" s="13"/>
      <c r="J54" s="13"/>
      <c r="K54" s="13"/>
      <c r="L54" s="13"/>
      <c r="M54" s="13"/>
      <c r="N54" s="13"/>
      <c r="O54" s="14" t="s">
        <v>14</v>
      </c>
    </row>
    <row r="55" spans="1:15" ht="30.75" customHeight="1">
      <c r="A55" s="86" t="s">
        <v>19</v>
      </c>
      <c r="B55" s="87"/>
      <c r="C55" s="15"/>
      <c r="D55" s="15"/>
      <c r="E55" s="15"/>
      <c r="F55" s="15"/>
      <c r="G55" s="15"/>
      <c r="H55" s="15"/>
      <c r="I55" s="15"/>
      <c r="J55" s="15"/>
      <c r="K55" s="15"/>
      <c r="L55" s="15"/>
      <c r="M55" s="15"/>
      <c r="N55" s="15"/>
      <c r="O55" s="14"/>
    </row>
    <row r="56" spans="1:15" ht="30.75" customHeight="1">
      <c r="A56" s="86" t="s">
        <v>16</v>
      </c>
      <c r="B56" s="87"/>
      <c r="C56" s="16"/>
      <c r="D56" s="16"/>
      <c r="E56" s="16"/>
      <c r="F56" s="16"/>
      <c r="G56" s="16"/>
      <c r="H56" s="16"/>
      <c r="I56" s="16"/>
      <c r="J56" s="16"/>
      <c r="K56" s="16"/>
      <c r="L56" s="16"/>
      <c r="M56" s="16"/>
      <c r="N56" s="16"/>
      <c r="O56" s="14" t="s">
        <v>14</v>
      </c>
    </row>
    <row r="57" spans="1:15" ht="30.75" customHeight="1">
      <c r="A57" s="86" t="s">
        <v>20</v>
      </c>
      <c r="B57" s="87"/>
      <c r="C57" s="16"/>
      <c r="D57" s="13"/>
      <c r="E57" s="13"/>
      <c r="F57" s="13"/>
      <c r="G57" s="13"/>
      <c r="H57" s="13"/>
      <c r="I57" s="13"/>
      <c r="J57" s="13"/>
      <c r="K57" s="13"/>
      <c r="L57" s="13"/>
      <c r="M57" s="13"/>
      <c r="N57" s="13"/>
      <c r="O57" s="14" t="s">
        <v>14</v>
      </c>
    </row>
    <row r="58" spans="1:15" ht="30.75" customHeight="1">
      <c r="A58" s="86" t="s">
        <v>21</v>
      </c>
      <c r="B58" s="87"/>
      <c r="C58" s="16"/>
      <c r="D58" s="16"/>
      <c r="E58" s="16"/>
      <c r="F58" s="16"/>
      <c r="G58" s="16"/>
      <c r="H58" s="16"/>
      <c r="I58" s="16"/>
      <c r="J58" s="16"/>
      <c r="K58" s="16"/>
      <c r="L58" s="16"/>
      <c r="M58" s="16"/>
      <c r="N58" s="16"/>
      <c r="O58" s="14" t="s">
        <v>14</v>
      </c>
    </row>
    <row r="59" spans="1:15" ht="31.5" customHeight="1">
      <c r="A59" s="88" t="s">
        <v>22</v>
      </c>
      <c r="B59" s="89"/>
      <c r="C59" s="16"/>
      <c r="D59" s="16"/>
      <c r="E59" s="16"/>
      <c r="F59" s="16"/>
      <c r="G59" s="16"/>
      <c r="H59" s="16"/>
      <c r="I59" s="16"/>
      <c r="J59" s="16"/>
      <c r="K59" s="16"/>
      <c r="L59" s="16"/>
      <c r="M59" s="16"/>
      <c r="N59" s="16"/>
      <c r="O59" s="14" t="s">
        <v>14</v>
      </c>
    </row>
    <row r="60" spans="1:15" ht="51" customHeight="1">
      <c r="A60" s="90" t="s">
        <v>233</v>
      </c>
      <c r="B60" s="91"/>
      <c r="C60" s="16"/>
      <c r="D60" s="16"/>
      <c r="E60" s="16"/>
      <c r="F60" s="16"/>
      <c r="G60" s="16"/>
      <c r="H60" s="16"/>
      <c r="I60" s="16"/>
      <c r="J60" s="16"/>
      <c r="K60" s="16"/>
      <c r="L60" s="16"/>
      <c r="M60" s="16"/>
      <c r="N60" s="16"/>
      <c r="O60" s="14" t="s">
        <v>14</v>
      </c>
    </row>
    <row r="61" spans="1:15" ht="40.5" customHeight="1" thickBot="1">
      <c r="A61" s="98" t="s">
        <v>23</v>
      </c>
      <c r="B61" s="99"/>
      <c r="C61" s="16"/>
      <c r="D61" s="16"/>
      <c r="E61" s="16"/>
      <c r="F61" s="16"/>
      <c r="G61" s="16"/>
      <c r="H61" s="16"/>
      <c r="I61" s="16"/>
      <c r="J61" s="16"/>
      <c r="K61" s="16"/>
      <c r="L61" s="16"/>
      <c r="M61" s="16"/>
      <c r="N61" s="16"/>
      <c r="O61" s="17"/>
    </row>
    <row r="62" spans="1:15" s="3" customFormat="1" ht="37.5" customHeight="1" thickBot="1">
      <c r="A62" s="96" t="s">
        <v>17</v>
      </c>
      <c r="B62" s="97"/>
      <c r="C62" s="9"/>
      <c r="D62" s="9"/>
      <c r="E62" s="9"/>
      <c r="F62" s="9"/>
      <c r="G62" s="9"/>
      <c r="H62" s="9"/>
      <c r="I62" s="9"/>
      <c r="J62" s="9"/>
      <c r="K62" s="9"/>
      <c r="L62" s="9"/>
      <c r="M62" s="9"/>
      <c r="N62" s="10"/>
      <c r="O62" s="4"/>
    </row>
    <row r="63" spans="1:15" ht="64.5" customHeight="1" thickBot="1">
      <c r="A63" s="83" t="s">
        <v>89</v>
      </c>
      <c r="B63" s="83"/>
      <c r="C63" s="83"/>
      <c r="D63" s="83"/>
      <c r="E63" s="83"/>
      <c r="F63" s="83"/>
      <c r="G63" s="83"/>
      <c r="H63" s="83"/>
      <c r="I63" s="83"/>
      <c r="J63" s="83"/>
      <c r="K63" s="83"/>
      <c r="L63" s="83"/>
      <c r="M63" s="6" t="s">
        <v>218</v>
      </c>
      <c r="N63" s="84"/>
      <c r="O63" s="85"/>
    </row>
    <row r="64" spans="1:15" ht="23.25" customHeight="1"/>
    <row r="65" ht="52.5" customHeight="1"/>
    <row r="66" ht="52.5" customHeight="1"/>
    <row r="67" ht="52.5" customHeight="1"/>
    <row r="68" ht="52.5" customHeight="1"/>
    <row r="69" ht="52.5" customHeight="1"/>
    <row r="70" ht="52.5" customHeight="1"/>
  </sheetData>
  <mergeCells count="64">
    <mergeCell ref="A47:L47"/>
    <mergeCell ref="N47:O47"/>
    <mergeCell ref="A42:B42"/>
    <mergeCell ref="A43:B43"/>
    <mergeCell ref="A44:B44"/>
    <mergeCell ref="A45:B45"/>
    <mergeCell ref="A46:B46"/>
    <mergeCell ref="A37:B37"/>
    <mergeCell ref="A38:B38"/>
    <mergeCell ref="A39:B39"/>
    <mergeCell ref="A40:B40"/>
    <mergeCell ref="A41:B41"/>
    <mergeCell ref="N31:O31"/>
    <mergeCell ref="A34:L34"/>
    <mergeCell ref="M34:N34"/>
    <mergeCell ref="A35:B35"/>
    <mergeCell ref="A36:B36"/>
    <mergeCell ref="N63:O63"/>
    <mergeCell ref="A18:L18"/>
    <mergeCell ref="M18:N18"/>
    <mergeCell ref="A19:B19"/>
    <mergeCell ref="A20:B20"/>
    <mergeCell ref="A21:B21"/>
    <mergeCell ref="A22:B22"/>
    <mergeCell ref="A23:B23"/>
    <mergeCell ref="A24:B24"/>
    <mergeCell ref="A25:B25"/>
    <mergeCell ref="A26:B26"/>
    <mergeCell ref="A27:B27"/>
    <mergeCell ref="A28:B28"/>
    <mergeCell ref="A29:B29"/>
    <mergeCell ref="A30:B30"/>
    <mergeCell ref="A31:L31"/>
    <mergeCell ref="A59:B59"/>
    <mergeCell ref="A60:B60"/>
    <mergeCell ref="A61:B61"/>
    <mergeCell ref="A62:B62"/>
    <mergeCell ref="A63:L63"/>
    <mergeCell ref="A54:B54"/>
    <mergeCell ref="A55:B55"/>
    <mergeCell ref="A56:B56"/>
    <mergeCell ref="A57:B57"/>
    <mergeCell ref="A58:B58"/>
    <mergeCell ref="A50:L50"/>
    <mergeCell ref="M50:N50"/>
    <mergeCell ref="A51:B51"/>
    <mergeCell ref="A52:B52"/>
    <mergeCell ref="A53:B53"/>
    <mergeCell ref="A2:L2"/>
    <mergeCell ref="M2:N2"/>
    <mergeCell ref="A15:L15"/>
    <mergeCell ref="N15:O15"/>
    <mergeCell ref="A6:B6"/>
    <mergeCell ref="A7:B7"/>
    <mergeCell ref="A8:B8"/>
    <mergeCell ref="A9:B9"/>
    <mergeCell ref="A10:B10"/>
    <mergeCell ref="A11:B11"/>
    <mergeCell ref="A12:B12"/>
    <mergeCell ref="A3:B3"/>
    <mergeCell ref="A5:B5"/>
    <mergeCell ref="A4:B4"/>
    <mergeCell ref="A14:B14"/>
    <mergeCell ref="A13:B13"/>
  </mergeCells>
  <phoneticPr fontId="8"/>
  <printOptions gridLinesSet="0"/>
  <pageMargins left="0.70866141732283472" right="0.51181102362204722" top="1.1417322834645669" bottom="0.74803149606299213" header="0.31496062992125984" footer="0.31496062992125984"/>
  <pageSetup paperSize="9" scale="85" fitToWidth="0" fitToHeight="0" orientation="landscape" blackAndWhite="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2"/>
  <sheetViews>
    <sheetView view="pageLayout" zoomScaleNormal="100" workbookViewId="0">
      <selection activeCell="A19" sqref="A19:I21"/>
    </sheetView>
  </sheetViews>
  <sheetFormatPr defaultRowHeight="17.25" customHeight="1"/>
  <cols>
    <col min="1" max="8" width="9" style="59"/>
    <col min="9" max="9" width="10.625" style="59" customWidth="1"/>
    <col min="10" max="16384" width="9" style="59"/>
  </cols>
  <sheetData>
    <row r="1" spans="1:9" ht="17.25" customHeight="1">
      <c r="A1" s="72"/>
      <c r="B1" s="72"/>
      <c r="C1" s="72"/>
      <c r="D1" s="72"/>
      <c r="E1" s="72"/>
      <c r="F1" s="72"/>
      <c r="G1" s="72"/>
      <c r="H1" s="72"/>
      <c r="I1" s="72"/>
    </row>
    <row r="2" spans="1:9" ht="17.25" customHeight="1">
      <c r="A2" s="60"/>
    </row>
    <row r="3" spans="1:9" ht="17.25" customHeight="1">
      <c r="A3" s="73" t="s">
        <v>154</v>
      </c>
      <c r="B3" s="73"/>
      <c r="C3" s="73"/>
      <c r="D3" s="73"/>
      <c r="E3" s="73"/>
      <c r="F3" s="73"/>
      <c r="G3" s="73"/>
      <c r="H3" s="73"/>
      <c r="I3" s="73"/>
    </row>
    <row r="4" spans="1:9" ht="17.25" customHeight="1">
      <c r="A4" s="60"/>
    </row>
    <row r="5" spans="1:9" ht="17.25" customHeight="1">
      <c r="A5" s="66" t="s">
        <v>155</v>
      </c>
    </row>
    <row r="6" spans="1:9" ht="17.25" customHeight="1">
      <c r="A6" s="66" t="s">
        <v>212</v>
      </c>
    </row>
    <row r="7" spans="1:9" ht="17.25" customHeight="1">
      <c r="A7" s="66" t="s">
        <v>213</v>
      </c>
    </row>
    <row r="8" spans="1:9" ht="17.25" customHeight="1">
      <c r="A8" s="60"/>
    </row>
    <row r="9" spans="1:9" ht="17.25" customHeight="1">
      <c r="A9" s="60"/>
    </row>
    <row r="10" spans="1:9" ht="17.25" customHeight="1">
      <c r="A10" s="74" t="s">
        <v>160</v>
      </c>
      <c r="B10" s="74"/>
      <c r="C10" s="67"/>
      <c r="D10" s="60"/>
      <c r="E10" s="60"/>
      <c r="F10" s="60"/>
      <c r="G10" s="60"/>
      <c r="H10" s="60"/>
      <c r="I10" s="60"/>
    </row>
    <row r="11" spans="1:9" ht="17.25" customHeight="1">
      <c r="A11" s="62"/>
      <c r="B11" s="63"/>
    </row>
    <row r="12" spans="1:9" ht="17.25" customHeight="1">
      <c r="A12" s="74" t="s">
        <v>162</v>
      </c>
      <c r="B12" s="74"/>
      <c r="C12" s="68" t="s">
        <v>225</v>
      </c>
      <c r="D12" s="60"/>
      <c r="E12" s="60"/>
      <c r="F12" s="60"/>
      <c r="G12" s="60"/>
      <c r="H12" s="60"/>
      <c r="I12" s="60"/>
    </row>
    <row r="13" spans="1:9" ht="17.25" customHeight="1">
      <c r="A13" s="62"/>
      <c r="B13" s="63"/>
    </row>
    <row r="14" spans="1:9" ht="17.25" customHeight="1">
      <c r="A14" s="74" t="s">
        <v>163</v>
      </c>
      <c r="B14" s="74"/>
      <c r="C14" s="75" t="s">
        <v>159</v>
      </c>
      <c r="D14" s="75"/>
      <c r="E14" s="75"/>
      <c r="F14" s="75"/>
    </row>
    <row r="15" spans="1:9" ht="17.25" customHeight="1">
      <c r="A15" s="62"/>
      <c r="B15" s="63"/>
    </row>
    <row r="16" spans="1:9" ht="17.25" customHeight="1">
      <c r="A16" s="74" t="s">
        <v>161</v>
      </c>
      <c r="B16" s="74"/>
      <c r="C16" s="59" t="s">
        <v>217</v>
      </c>
    </row>
    <row r="17" spans="1:9" ht="17.25" customHeight="1">
      <c r="A17" s="60"/>
    </row>
    <row r="18" spans="1:9" ht="17.25" customHeight="1">
      <c r="A18" s="60"/>
    </row>
    <row r="19" spans="1:9" ht="17.25" customHeight="1">
      <c r="A19" s="79" t="s">
        <v>164</v>
      </c>
      <c r="B19" s="79"/>
      <c r="C19" s="79"/>
      <c r="D19" s="79"/>
      <c r="E19" s="79"/>
      <c r="F19" s="79"/>
      <c r="G19" s="79"/>
      <c r="H19" s="79"/>
      <c r="I19" s="79"/>
    </row>
    <row r="20" spans="1:9" ht="17.25" customHeight="1">
      <c r="A20" s="79"/>
      <c r="B20" s="79"/>
      <c r="C20" s="79"/>
      <c r="D20" s="79"/>
      <c r="E20" s="79"/>
      <c r="F20" s="79"/>
      <c r="G20" s="79"/>
      <c r="H20" s="79"/>
      <c r="I20" s="79"/>
    </row>
    <row r="21" spans="1:9" ht="17.25" customHeight="1">
      <c r="A21" s="79"/>
      <c r="B21" s="79"/>
      <c r="C21" s="79"/>
      <c r="D21" s="79"/>
      <c r="E21" s="79"/>
      <c r="F21" s="79"/>
      <c r="G21" s="79"/>
      <c r="H21" s="79"/>
      <c r="I21" s="79"/>
    </row>
    <row r="22" spans="1:9" ht="17.25" customHeight="1">
      <c r="A22" s="60"/>
    </row>
    <row r="23" spans="1:9" ht="17.25" customHeight="1">
      <c r="A23" s="60"/>
    </row>
    <row r="24" spans="1:9" ht="17.25" customHeight="1">
      <c r="A24" s="77">
        <v>46079</v>
      </c>
      <c r="B24" s="78"/>
      <c r="C24" s="78"/>
      <c r="D24" s="78"/>
    </row>
    <row r="25" spans="1:9" ht="17.25" customHeight="1">
      <c r="A25" s="60"/>
    </row>
    <row r="26" spans="1:9" ht="17.25" customHeight="1">
      <c r="A26" s="60"/>
    </row>
    <row r="27" spans="1:9" ht="17.25" customHeight="1">
      <c r="C27" s="72" t="s">
        <v>168</v>
      </c>
      <c r="D27" s="72"/>
      <c r="E27" s="72"/>
    </row>
    <row r="28" spans="1:9" ht="17.25" customHeight="1">
      <c r="C28" s="60"/>
      <c r="D28" s="60"/>
      <c r="E28" s="61" t="s">
        <v>156</v>
      </c>
    </row>
    <row r="29" spans="1:9" ht="17.25" customHeight="1">
      <c r="C29" s="60"/>
      <c r="D29" s="60"/>
      <c r="E29" s="61" t="s">
        <v>157</v>
      </c>
    </row>
    <row r="30" spans="1:9" ht="17.25" customHeight="1">
      <c r="A30" s="60"/>
      <c r="C30" s="60"/>
      <c r="D30" s="60"/>
      <c r="E30" s="61" t="s">
        <v>165</v>
      </c>
    </row>
    <row r="31" spans="1:9" ht="17.25" customHeight="1">
      <c r="A31" s="60"/>
      <c r="C31" s="60"/>
      <c r="D31" s="60"/>
      <c r="E31" s="61" t="s">
        <v>166</v>
      </c>
    </row>
    <row r="32" spans="1:9" ht="17.25" customHeight="1">
      <c r="A32" s="60"/>
    </row>
    <row r="33" spans="1:9" ht="17.25" customHeight="1">
      <c r="A33" s="60"/>
    </row>
    <row r="34" spans="1:9" ht="17.25" customHeight="1">
      <c r="A34" s="60"/>
    </row>
    <row r="35" spans="1:9" ht="17.25" customHeight="1">
      <c r="A35" s="60"/>
    </row>
    <row r="36" spans="1:9" ht="17.25" customHeight="1">
      <c r="A36" s="60"/>
    </row>
    <row r="37" spans="1:9" ht="17.25" customHeight="1">
      <c r="A37" s="60"/>
    </row>
    <row r="38" spans="1:9" ht="17.25" customHeight="1">
      <c r="A38" s="60"/>
    </row>
    <row r="39" spans="1:9" ht="17.25" customHeight="1">
      <c r="A39" s="80" t="s">
        <v>167</v>
      </c>
      <c r="B39" s="80"/>
      <c r="C39" s="80"/>
      <c r="D39" s="80"/>
      <c r="E39" s="80"/>
      <c r="F39" s="80"/>
      <c r="G39" s="80"/>
      <c r="H39" s="80"/>
      <c r="I39" s="80"/>
    </row>
    <row r="40" spans="1:9" ht="17.25" customHeight="1">
      <c r="A40" s="80"/>
      <c r="B40" s="80"/>
      <c r="C40" s="80"/>
      <c r="D40" s="80"/>
      <c r="E40" s="80"/>
      <c r="F40" s="80"/>
      <c r="G40" s="80"/>
      <c r="H40" s="80"/>
      <c r="I40" s="80"/>
    </row>
    <row r="41" spans="1:9" ht="17.25" customHeight="1">
      <c r="A41" s="65"/>
      <c r="B41" s="65"/>
      <c r="C41" s="65"/>
      <c r="D41" s="65"/>
      <c r="E41" s="65"/>
      <c r="F41" s="65"/>
      <c r="G41" s="65"/>
      <c r="H41" s="65"/>
      <c r="I41" s="65"/>
    </row>
    <row r="42" spans="1:9" ht="17.25" customHeight="1">
      <c r="A42" s="76" t="s">
        <v>158</v>
      </c>
      <c r="B42" s="76"/>
      <c r="C42" s="76"/>
      <c r="D42" s="76"/>
      <c r="E42" s="76"/>
      <c r="F42" s="76"/>
      <c r="G42" s="76"/>
      <c r="H42" s="76"/>
      <c r="I42" s="76"/>
    </row>
  </sheetData>
  <mergeCells count="12">
    <mergeCell ref="A19:I21"/>
    <mergeCell ref="A24:D24"/>
    <mergeCell ref="C27:E27"/>
    <mergeCell ref="A39:I40"/>
    <mergeCell ref="A42:I42"/>
    <mergeCell ref="A16:B16"/>
    <mergeCell ref="A1:I1"/>
    <mergeCell ref="A3:I3"/>
    <mergeCell ref="A10:B10"/>
    <mergeCell ref="A12:B12"/>
    <mergeCell ref="A14:B14"/>
    <mergeCell ref="C14:F14"/>
  </mergeCells>
  <phoneticPr fontId="2"/>
  <pageMargins left="0.59055118110236227" right="0.59055118110236227" top="0.39370078740157483" bottom="0.3937007874015748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50B61-1C47-41A2-B966-7BB7323C961A}">
  <sheetPr>
    <tabColor rgb="FFFF0000"/>
  </sheetPr>
  <dimension ref="A1:O70"/>
  <sheetViews>
    <sheetView view="pageBreakPreview" zoomScaleNormal="100" zoomScaleSheetLayoutView="100" workbookViewId="0">
      <selection activeCell="E9" sqref="E9"/>
    </sheetView>
  </sheetViews>
  <sheetFormatPr defaultColWidth="7.375" defaultRowHeight="9.6" customHeight="1"/>
  <cols>
    <col min="1" max="1" width="5.625" style="1" customWidth="1"/>
    <col min="2" max="2" width="18" style="1" customWidth="1"/>
    <col min="3" max="15" width="9.125" style="1" customWidth="1"/>
    <col min="16" max="16384" width="7.375" style="1"/>
  </cols>
  <sheetData>
    <row r="1" spans="1:15" ht="21.75" customHeight="1">
      <c r="O1" s="2"/>
    </row>
    <row r="2" spans="1:15" ht="25.5" customHeight="1" thickBot="1">
      <c r="A2" s="81" t="s">
        <v>226</v>
      </c>
      <c r="B2" s="81"/>
      <c r="C2" s="81"/>
      <c r="D2" s="81"/>
      <c r="E2" s="81"/>
      <c r="F2" s="81"/>
      <c r="G2" s="81"/>
      <c r="H2" s="81"/>
      <c r="I2" s="81"/>
      <c r="J2" s="81"/>
      <c r="K2" s="81"/>
      <c r="L2" s="81"/>
      <c r="M2" s="82" t="s">
        <v>88</v>
      </c>
      <c r="N2" s="82"/>
      <c r="O2" s="70" t="s">
        <v>215</v>
      </c>
    </row>
    <row r="3" spans="1:15" ht="36" customHeight="1">
      <c r="A3" s="92"/>
      <c r="B3" s="93"/>
      <c r="C3" s="7" t="s">
        <v>0</v>
      </c>
      <c r="D3" s="7" t="s">
        <v>1</v>
      </c>
      <c r="E3" s="7" t="s">
        <v>2</v>
      </c>
      <c r="F3" s="7" t="s">
        <v>3</v>
      </c>
      <c r="G3" s="7" t="s">
        <v>4</v>
      </c>
      <c r="H3" s="7" t="s">
        <v>5</v>
      </c>
      <c r="I3" s="7" t="s">
        <v>6</v>
      </c>
      <c r="J3" s="7" t="s">
        <v>7</v>
      </c>
      <c r="K3" s="7" t="s">
        <v>8</v>
      </c>
      <c r="L3" s="7" t="s">
        <v>9</v>
      </c>
      <c r="M3" s="7" t="s">
        <v>10</v>
      </c>
      <c r="N3" s="7" t="s">
        <v>11</v>
      </c>
      <c r="O3" s="8" t="s">
        <v>18</v>
      </c>
    </row>
    <row r="4" spans="1:15" ht="30.75" customHeight="1">
      <c r="A4" s="94" t="s">
        <v>13</v>
      </c>
      <c r="B4" s="95"/>
      <c r="C4" s="71">
        <v>18</v>
      </c>
      <c r="D4" s="71">
        <v>18</v>
      </c>
      <c r="E4" s="71">
        <v>18</v>
      </c>
      <c r="F4" s="71">
        <v>18</v>
      </c>
      <c r="G4" s="71">
        <v>18</v>
      </c>
      <c r="H4" s="71">
        <v>18</v>
      </c>
      <c r="I4" s="71">
        <v>18</v>
      </c>
      <c r="J4" s="71">
        <v>18</v>
      </c>
      <c r="K4" s="71">
        <v>18</v>
      </c>
      <c r="L4" s="71">
        <v>18</v>
      </c>
      <c r="M4" s="71">
        <v>18</v>
      </c>
      <c r="N4" s="71">
        <v>18</v>
      </c>
      <c r="O4" s="11" t="s">
        <v>14</v>
      </c>
    </row>
    <row r="5" spans="1:15" ht="30.75" customHeight="1">
      <c r="A5" s="94" t="s">
        <v>12</v>
      </c>
      <c r="B5" s="95"/>
      <c r="C5" s="5">
        <v>2600</v>
      </c>
      <c r="D5" s="5">
        <v>2900</v>
      </c>
      <c r="E5" s="5">
        <v>3200</v>
      </c>
      <c r="F5" s="5">
        <v>4900</v>
      </c>
      <c r="G5" s="5">
        <v>4600</v>
      </c>
      <c r="H5" s="5">
        <v>3900</v>
      </c>
      <c r="I5" s="5">
        <v>2900</v>
      </c>
      <c r="J5" s="5">
        <v>3100</v>
      </c>
      <c r="K5" s="5">
        <v>3300</v>
      </c>
      <c r="L5" s="5">
        <v>3500</v>
      </c>
      <c r="M5" s="5">
        <v>3300</v>
      </c>
      <c r="N5" s="5">
        <v>3100</v>
      </c>
      <c r="O5" s="12">
        <f>SUM(C5:N5)</f>
        <v>41300</v>
      </c>
    </row>
    <row r="6" spans="1:15" ht="30.75" customHeight="1">
      <c r="A6" s="86" t="s">
        <v>15</v>
      </c>
      <c r="B6" s="87"/>
      <c r="C6" s="13"/>
      <c r="D6" s="13"/>
      <c r="E6" s="13"/>
      <c r="F6" s="13"/>
      <c r="G6" s="13"/>
      <c r="H6" s="13"/>
      <c r="I6" s="13"/>
      <c r="J6" s="13"/>
      <c r="K6" s="13"/>
      <c r="L6" s="13"/>
      <c r="M6" s="13"/>
      <c r="N6" s="13"/>
      <c r="O6" s="14" t="s">
        <v>14</v>
      </c>
    </row>
    <row r="7" spans="1:15" ht="30.75" customHeight="1">
      <c r="A7" s="86" t="s">
        <v>19</v>
      </c>
      <c r="B7" s="87"/>
      <c r="C7" s="15"/>
      <c r="D7" s="15"/>
      <c r="E7" s="15"/>
      <c r="F7" s="15"/>
      <c r="G7" s="15"/>
      <c r="H7" s="15"/>
      <c r="I7" s="15"/>
      <c r="J7" s="15"/>
      <c r="K7" s="15"/>
      <c r="L7" s="15"/>
      <c r="M7" s="15"/>
      <c r="N7" s="15"/>
      <c r="O7" s="14"/>
    </row>
    <row r="8" spans="1:15" ht="30.75" customHeight="1">
      <c r="A8" s="86" t="s">
        <v>16</v>
      </c>
      <c r="B8" s="87"/>
      <c r="C8" s="16"/>
      <c r="D8" s="16"/>
      <c r="E8" s="16"/>
      <c r="F8" s="16"/>
      <c r="G8" s="16"/>
      <c r="H8" s="16"/>
      <c r="I8" s="16"/>
      <c r="J8" s="16"/>
      <c r="K8" s="16"/>
      <c r="L8" s="16"/>
      <c r="M8" s="16"/>
      <c r="N8" s="16"/>
      <c r="O8" s="14" t="s">
        <v>14</v>
      </c>
    </row>
    <row r="9" spans="1:15" ht="30.75" customHeight="1">
      <c r="A9" s="86" t="s">
        <v>20</v>
      </c>
      <c r="B9" s="87"/>
      <c r="C9" s="16"/>
      <c r="D9" s="13"/>
      <c r="E9" s="13"/>
      <c r="F9" s="13"/>
      <c r="G9" s="13"/>
      <c r="H9" s="13"/>
      <c r="I9" s="13"/>
      <c r="J9" s="13"/>
      <c r="K9" s="13"/>
      <c r="L9" s="13"/>
      <c r="M9" s="13"/>
      <c r="N9" s="13"/>
      <c r="O9" s="14" t="s">
        <v>14</v>
      </c>
    </row>
    <row r="10" spans="1:15" ht="30.75" customHeight="1">
      <c r="A10" s="86" t="s">
        <v>21</v>
      </c>
      <c r="B10" s="87"/>
      <c r="C10" s="16"/>
      <c r="D10" s="16"/>
      <c r="E10" s="16"/>
      <c r="F10" s="16"/>
      <c r="G10" s="16"/>
      <c r="H10" s="16"/>
      <c r="I10" s="16"/>
      <c r="J10" s="16"/>
      <c r="K10" s="16"/>
      <c r="L10" s="16"/>
      <c r="M10" s="16"/>
      <c r="N10" s="16"/>
      <c r="O10" s="14" t="s">
        <v>14</v>
      </c>
    </row>
    <row r="11" spans="1:15" ht="31.5" customHeight="1">
      <c r="A11" s="88" t="s">
        <v>22</v>
      </c>
      <c r="B11" s="89"/>
      <c r="C11" s="16"/>
      <c r="D11" s="16"/>
      <c r="E11" s="16"/>
      <c r="F11" s="16"/>
      <c r="G11" s="16"/>
      <c r="H11" s="16"/>
      <c r="I11" s="16"/>
      <c r="J11" s="16"/>
      <c r="K11" s="16"/>
      <c r="L11" s="16"/>
      <c r="M11" s="16"/>
      <c r="N11" s="16"/>
      <c r="O11" s="14" t="s">
        <v>14</v>
      </c>
    </row>
    <row r="12" spans="1:15" ht="51" customHeight="1">
      <c r="A12" s="90" t="s">
        <v>228</v>
      </c>
      <c r="B12" s="91"/>
      <c r="C12" s="16"/>
      <c r="D12" s="16"/>
      <c r="E12" s="16"/>
      <c r="F12" s="16"/>
      <c r="G12" s="16"/>
      <c r="H12" s="16"/>
      <c r="I12" s="16"/>
      <c r="J12" s="16"/>
      <c r="K12" s="16"/>
      <c r="L12" s="16"/>
      <c r="M12" s="16"/>
      <c r="N12" s="16"/>
      <c r="O12" s="14" t="s">
        <v>14</v>
      </c>
    </row>
    <row r="13" spans="1:15" ht="40.5" customHeight="1" thickBot="1">
      <c r="A13" s="98" t="s">
        <v>23</v>
      </c>
      <c r="B13" s="99"/>
      <c r="C13" s="16"/>
      <c r="D13" s="16"/>
      <c r="E13" s="16"/>
      <c r="F13" s="16"/>
      <c r="G13" s="16"/>
      <c r="H13" s="16"/>
      <c r="I13" s="16"/>
      <c r="J13" s="16"/>
      <c r="K13" s="16"/>
      <c r="L13" s="16"/>
      <c r="M13" s="16"/>
      <c r="N13" s="16"/>
      <c r="O13" s="17"/>
    </row>
    <row r="14" spans="1:15" s="3" customFormat="1" ht="37.5" customHeight="1" thickBot="1">
      <c r="A14" s="96" t="s">
        <v>17</v>
      </c>
      <c r="B14" s="97"/>
      <c r="C14" s="9"/>
      <c r="D14" s="9"/>
      <c r="E14" s="9"/>
      <c r="F14" s="9"/>
      <c r="G14" s="9"/>
      <c r="H14" s="9"/>
      <c r="I14" s="9"/>
      <c r="J14" s="9"/>
      <c r="K14" s="9"/>
      <c r="L14" s="9"/>
      <c r="M14" s="9"/>
      <c r="N14" s="10"/>
      <c r="O14" s="4"/>
    </row>
    <row r="15" spans="1:15" ht="64.5" customHeight="1" thickBot="1">
      <c r="A15" s="83" t="s">
        <v>89</v>
      </c>
      <c r="B15" s="83"/>
      <c r="C15" s="83"/>
      <c r="D15" s="83"/>
      <c r="E15" s="83"/>
      <c r="F15" s="83"/>
      <c r="G15" s="83"/>
      <c r="H15" s="83"/>
      <c r="I15" s="83"/>
      <c r="J15" s="83"/>
      <c r="K15" s="83"/>
      <c r="L15" s="83"/>
      <c r="M15" s="6" t="s">
        <v>218</v>
      </c>
      <c r="N15" s="84"/>
      <c r="O15" s="85"/>
    </row>
    <row r="16" spans="1:15" ht="23.25" customHeight="1"/>
    <row r="17" spans="1:15" ht="21.75" customHeight="1">
      <c r="O17" s="2"/>
    </row>
    <row r="18" spans="1:15" ht="25.5" customHeight="1" thickBot="1">
      <c r="A18" s="81" t="s">
        <v>238</v>
      </c>
      <c r="B18" s="81"/>
      <c r="C18" s="81"/>
      <c r="D18" s="81"/>
      <c r="E18" s="81"/>
      <c r="F18" s="81"/>
      <c r="G18" s="81"/>
      <c r="H18" s="81"/>
      <c r="I18" s="81"/>
      <c r="J18" s="81"/>
      <c r="K18" s="81"/>
      <c r="L18" s="81"/>
      <c r="M18" s="82" t="s">
        <v>88</v>
      </c>
      <c r="N18" s="82"/>
      <c r="O18" s="70" t="s">
        <v>219</v>
      </c>
    </row>
    <row r="19" spans="1:15" ht="36" customHeight="1">
      <c r="A19" s="92"/>
      <c r="B19" s="93"/>
      <c r="C19" s="7" t="s">
        <v>0</v>
      </c>
      <c r="D19" s="7" t="s">
        <v>1</v>
      </c>
      <c r="E19" s="7" t="s">
        <v>2</v>
      </c>
      <c r="F19" s="7" t="s">
        <v>3</v>
      </c>
      <c r="G19" s="7" t="s">
        <v>4</v>
      </c>
      <c r="H19" s="7" t="s">
        <v>5</v>
      </c>
      <c r="I19" s="7" t="s">
        <v>6</v>
      </c>
      <c r="J19" s="7" t="s">
        <v>7</v>
      </c>
      <c r="K19" s="7" t="s">
        <v>8</v>
      </c>
      <c r="L19" s="7" t="s">
        <v>9</v>
      </c>
      <c r="M19" s="7" t="s">
        <v>10</v>
      </c>
      <c r="N19" s="7" t="s">
        <v>11</v>
      </c>
      <c r="O19" s="8" t="s">
        <v>18</v>
      </c>
    </row>
    <row r="20" spans="1:15" ht="30.75" customHeight="1">
      <c r="A20" s="94" t="s">
        <v>13</v>
      </c>
      <c r="B20" s="95"/>
      <c r="C20" s="5">
        <f>C4</f>
        <v>18</v>
      </c>
      <c r="D20" s="5">
        <f t="shared" ref="D20:O21" si="0">D4</f>
        <v>18</v>
      </c>
      <c r="E20" s="5">
        <f t="shared" si="0"/>
        <v>18</v>
      </c>
      <c r="F20" s="5">
        <f t="shared" si="0"/>
        <v>18</v>
      </c>
      <c r="G20" s="5">
        <f t="shared" si="0"/>
        <v>18</v>
      </c>
      <c r="H20" s="5">
        <f t="shared" si="0"/>
        <v>18</v>
      </c>
      <c r="I20" s="5">
        <f t="shared" si="0"/>
        <v>18</v>
      </c>
      <c r="J20" s="5">
        <f t="shared" si="0"/>
        <v>18</v>
      </c>
      <c r="K20" s="5">
        <f t="shared" si="0"/>
        <v>18</v>
      </c>
      <c r="L20" s="5">
        <f t="shared" si="0"/>
        <v>18</v>
      </c>
      <c r="M20" s="5">
        <f t="shared" si="0"/>
        <v>18</v>
      </c>
      <c r="N20" s="5">
        <f t="shared" si="0"/>
        <v>18</v>
      </c>
      <c r="O20" s="14" t="str">
        <f t="shared" si="0"/>
        <v xml:space="preserve"> </v>
      </c>
    </row>
    <row r="21" spans="1:15" ht="30.75" customHeight="1">
      <c r="A21" s="94" t="s">
        <v>12</v>
      </c>
      <c r="B21" s="95"/>
      <c r="C21" s="5">
        <f>C5</f>
        <v>2600</v>
      </c>
      <c r="D21" s="5">
        <f t="shared" si="0"/>
        <v>2900</v>
      </c>
      <c r="E21" s="5">
        <f t="shared" si="0"/>
        <v>3200</v>
      </c>
      <c r="F21" s="5">
        <f t="shared" si="0"/>
        <v>4900</v>
      </c>
      <c r="G21" s="5">
        <f t="shared" si="0"/>
        <v>4600</v>
      </c>
      <c r="H21" s="5">
        <f t="shared" si="0"/>
        <v>3900</v>
      </c>
      <c r="I21" s="5">
        <f t="shared" si="0"/>
        <v>2900</v>
      </c>
      <c r="J21" s="5">
        <f t="shared" si="0"/>
        <v>3100</v>
      </c>
      <c r="K21" s="5">
        <f t="shared" si="0"/>
        <v>3300</v>
      </c>
      <c r="L21" s="5">
        <f t="shared" si="0"/>
        <v>3500</v>
      </c>
      <c r="M21" s="5">
        <f t="shared" si="0"/>
        <v>3300</v>
      </c>
      <c r="N21" s="5">
        <f t="shared" si="0"/>
        <v>3100</v>
      </c>
      <c r="O21" s="5">
        <f t="shared" si="0"/>
        <v>41300</v>
      </c>
    </row>
    <row r="22" spans="1:15" ht="30.75" customHeight="1">
      <c r="A22" s="86" t="s">
        <v>15</v>
      </c>
      <c r="B22" s="87"/>
      <c r="C22" s="13"/>
      <c r="D22" s="13"/>
      <c r="E22" s="13"/>
      <c r="F22" s="13"/>
      <c r="G22" s="13"/>
      <c r="H22" s="13"/>
      <c r="I22" s="13"/>
      <c r="J22" s="13"/>
      <c r="K22" s="13"/>
      <c r="L22" s="13"/>
      <c r="M22" s="13"/>
      <c r="N22" s="13"/>
      <c r="O22" s="14" t="s">
        <v>14</v>
      </c>
    </row>
    <row r="23" spans="1:15" ht="30.75" customHeight="1">
      <c r="A23" s="86" t="s">
        <v>19</v>
      </c>
      <c r="B23" s="87"/>
      <c r="C23" s="15"/>
      <c r="D23" s="15"/>
      <c r="E23" s="15"/>
      <c r="F23" s="15"/>
      <c r="G23" s="15"/>
      <c r="H23" s="15"/>
      <c r="I23" s="15"/>
      <c r="J23" s="15"/>
      <c r="K23" s="15"/>
      <c r="L23" s="15"/>
      <c r="M23" s="15"/>
      <c r="N23" s="15"/>
      <c r="O23" s="14"/>
    </row>
    <row r="24" spans="1:15" ht="30.75" customHeight="1">
      <c r="A24" s="86" t="s">
        <v>16</v>
      </c>
      <c r="B24" s="87"/>
      <c r="C24" s="16"/>
      <c r="D24" s="16"/>
      <c r="E24" s="16"/>
      <c r="F24" s="16"/>
      <c r="G24" s="16"/>
      <c r="H24" s="16"/>
      <c r="I24" s="16"/>
      <c r="J24" s="16"/>
      <c r="K24" s="16"/>
      <c r="L24" s="16"/>
      <c r="M24" s="16"/>
      <c r="N24" s="16"/>
      <c r="O24" s="14" t="s">
        <v>14</v>
      </c>
    </row>
    <row r="25" spans="1:15" ht="30.75" customHeight="1">
      <c r="A25" s="86" t="s">
        <v>20</v>
      </c>
      <c r="B25" s="87"/>
      <c r="C25" s="16"/>
      <c r="D25" s="13"/>
      <c r="E25" s="13"/>
      <c r="F25" s="13"/>
      <c r="G25" s="13"/>
      <c r="H25" s="13"/>
      <c r="I25" s="13"/>
      <c r="J25" s="13"/>
      <c r="K25" s="13"/>
      <c r="L25" s="13"/>
      <c r="M25" s="13"/>
      <c r="N25" s="13"/>
      <c r="O25" s="14" t="s">
        <v>14</v>
      </c>
    </row>
    <row r="26" spans="1:15" ht="30.75" customHeight="1">
      <c r="A26" s="86" t="s">
        <v>21</v>
      </c>
      <c r="B26" s="87"/>
      <c r="C26" s="16"/>
      <c r="D26" s="16"/>
      <c r="E26" s="16"/>
      <c r="F26" s="16"/>
      <c r="G26" s="16"/>
      <c r="H26" s="16"/>
      <c r="I26" s="16"/>
      <c r="J26" s="16"/>
      <c r="K26" s="16"/>
      <c r="L26" s="16"/>
      <c r="M26" s="16"/>
      <c r="N26" s="16"/>
      <c r="O26" s="14" t="s">
        <v>14</v>
      </c>
    </row>
    <row r="27" spans="1:15" ht="31.5" customHeight="1">
      <c r="A27" s="88" t="s">
        <v>22</v>
      </c>
      <c r="B27" s="89"/>
      <c r="C27" s="16"/>
      <c r="D27" s="16"/>
      <c r="E27" s="16"/>
      <c r="F27" s="16"/>
      <c r="G27" s="16"/>
      <c r="H27" s="16"/>
      <c r="I27" s="16"/>
      <c r="J27" s="16"/>
      <c r="K27" s="16"/>
      <c r="L27" s="16"/>
      <c r="M27" s="16"/>
      <c r="N27" s="16"/>
      <c r="O27" s="14" t="s">
        <v>14</v>
      </c>
    </row>
    <row r="28" spans="1:15" ht="51" customHeight="1">
      <c r="A28" s="90" t="s">
        <v>230</v>
      </c>
      <c r="B28" s="91"/>
      <c r="C28" s="16"/>
      <c r="D28" s="16"/>
      <c r="E28" s="16"/>
      <c r="F28" s="16"/>
      <c r="G28" s="16"/>
      <c r="H28" s="16"/>
      <c r="I28" s="16"/>
      <c r="J28" s="16"/>
      <c r="K28" s="16"/>
      <c r="L28" s="16"/>
      <c r="M28" s="16"/>
      <c r="N28" s="16"/>
      <c r="O28" s="14" t="s">
        <v>14</v>
      </c>
    </row>
    <row r="29" spans="1:15" ht="40.5" customHeight="1" thickBot="1">
      <c r="A29" s="98" t="s">
        <v>23</v>
      </c>
      <c r="B29" s="99"/>
      <c r="C29" s="16"/>
      <c r="D29" s="16"/>
      <c r="E29" s="16"/>
      <c r="F29" s="16"/>
      <c r="G29" s="16"/>
      <c r="H29" s="16"/>
      <c r="I29" s="16"/>
      <c r="J29" s="16"/>
      <c r="K29" s="16"/>
      <c r="L29" s="16"/>
      <c r="M29" s="16"/>
      <c r="N29" s="16"/>
      <c r="O29" s="17"/>
    </row>
    <row r="30" spans="1:15" s="3" customFormat="1" ht="37.5" customHeight="1" thickBot="1">
      <c r="A30" s="96" t="s">
        <v>17</v>
      </c>
      <c r="B30" s="97"/>
      <c r="C30" s="9"/>
      <c r="D30" s="9"/>
      <c r="E30" s="9"/>
      <c r="F30" s="9"/>
      <c r="G30" s="9"/>
      <c r="H30" s="9"/>
      <c r="I30" s="9"/>
      <c r="J30" s="9"/>
      <c r="K30" s="9"/>
      <c r="L30" s="9"/>
      <c r="M30" s="9"/>
      <c r="N30" s="10"/>
      <c r="O30" s="4"/>
    </row>
    <row r="31" spans="1:15" ht="64.5" customHeight="1" thickBot="1">
      <c r="A31" s="83" t="s">
        <v>89</v>
      </c>
      <c r="B31" s="83"/>
      <c r="C31" s="83"/>
      <c r="D31" s="83"/>
      <c r="E31" s="83"/>
      <c r="F31" s="83"/>
      <c r="G31" s="83"/>
      <c r="H31" s="83"/>
      <c r="I31" s="83"/>
      <c r="J31" s="83"/>
      <c r="K31" s="83"/>
      <c r="L31" s="83"/>
      <c r="M31" s="6" t="s">
        <v>218</v>
      </c>
      <c r="N31" s="84"/>
      <c r="O31" s="85"/>
    </row>
    <row r="32" spans="1:15" ht="23.25" customHeight="1"/>
    <row r="33" spans="1:15" ht="21.75" customHeight="1">
      <c r="O33" s="2"/>
    </row>
    <row r="34" spans="1:15" ht="25.5" customHeight="1" thickBot="1">
      <c r="A34" s="81" t="s">
        <v>239</v>
      </c>
      <c r="B34" s="81"/>
      <c r="C34" s="81"/>
      <c r="D34" s="81"/>
      <c r="E34" s="81"/>
      <c r="F34" s="81"/>
      <c r="G34" s="81"/>
      <c r="H34" s="81"/>
      <c r="I34" s="81"/>
      <c r="J34" s="81"/>
      <c r="K34" s="81"/>
      <c r="L34" s="81"/>
      <c r="M34" s="82" t="s">
        <v>88</v>
      </c>
      <c r="N34" s="82"/>
      <c r="O34" s="70" t="s">
        <v>222</v>
      </c>
    </row>
    <row r="35" spans="1:15" ht="36" customHeight="1">
      <c r="A35" s="92"/>
      <c r="B35" s="93"/>
      <c r="C35" s="7" t="s">
        <v>0</v>
      </c>
      <c r="D35" s="7" t="s">
        <v>1</v>
      </c>
      <c r="E35" s="7" t="s">
        <v>2</v>
      </c>
      <c r="F35" s="7" t="s">
        <v>3</v>
      </c>
      <c r="G35" s="7" t="s">
        <v>4</v>
      </c>
      <c r="H35" s="7" t="s">
        <v>5</v>
      </c>
      <c r="I35" s="7" t="s">
        <v>6</v>
      </c>
      <c r="J35" s="7" t="s">
        <v>7</v>
      </c>
      <c r="K35" s="7" t="s">
        <v>8</v>
      </c>
      <c r="L35" s="7" t="s">
        <v>9</v>
      </c>
      <c r="M35" s="7" t="s">
        <v>10</v>
      </c>
      <c r="N35" s="7" t="s">
        <v>11</v>
      </c>
      <c r="O35" s="8" t="s">
        <v>18</v>
      </c>
    </row>
    <row r="36" spans="1:15" ht="30.75" customHeight="1">
      <c r="A36" s="94" t="s">
        <v>13</v>
      </c>
      <c r="B36" s="95"/>
      <c r="C36" s="5">
        <f>C20</f>
        <v>18</v>
      </c>
      <c r="D36" s="5">
        <f t="shared" ref="D36:O37" si="1">D20</f>
        <v>18</v>
      </c>
      <c r="E36" s="5">
        <f t="shared" si="1"/>
        <v>18</v>
      </c>
      <c r="F36" s="5">
        <f t="shared" si="1"/>
        <v>18</v>
      </c>
      <c r="G36" s="5">
        <f t="shared" si="1"/>
        <v>18</v>
      </c>
      <c r="H36" s="5">
        <f t="shared" si="1"/>
        <v>18</v>
      </c>
      <c r="I36" s="5">
        <f t="shared" si="1"/>
        <v>18</v>
      </c>
      <c r="J36" s="5">
        <f t="shared" si="1"/>
        <v>18</v>
      </c>
      <c r="K36" s="5">
        <f t="shared" si="1"/>
        <v>18</v>
      </c>
      <c r="L36" s="5">
        <f t="shared" si="1"/>
        <v>18</v>
      </c>
      <c r="M36" s="5">
        <f t="shared" si="1"/>
        <v>18</v>
      </c>
      <c r="N36" s="5">
        <f t="shared" si="1"/>
        <v>18</v>
      </c>
      <c r="O36" s="14" t="str">
        <f t="shared" si="1"/>
        <v xml:space="preserve"> </v>
      </c>
    </row>
    <row r="37" spans="1:15" ht="30.75" customHeight="1">
      <c r="A37" s="94" t="s">
        <v>12</v>
      </c>
      <c r="B37" s="95"/>
      <c r="C37" s="5">
        <f>C21</f>
        <v>2600</v>
      </c>
      <c r="D37" s="5">
        <f t="shared" si="1"/>
        <v>2900</v>
      </c>
      <c r="E37" s="5">
        <f t="shared" si="1"/>
        <v>3200</v>
      </c>
      <c r="F37" s="5">
        <f t="shared" si="1"/>
        <v>4900</v>
      </c>
      <c r="G37" s="5">
        <f t="shared" si="1"/>
        <v>4600</v>
      </c>
      <c r="H37" s="5">
        <f t="shared" si="1"/>
        <v>3900</v>
      </c>
      <c r="I37" s="5">
        <f t="shared" si="1"/>
        <v>2900</v>
      </c>
      <c r="J37" s="5">
        <f t="shared" si="1"/>
        <v>3100</v>
      </c>
      <c r="K37" s="5">
        <f t="shared" si="1"/>
        <v>3300</v>
      </c>
      <c r="L37" s="5">
        <f t="shared" si="1"/>
        <v>3500</v>
      </c>
      <c r="M37" s="5">
        <f t="shared" si="1"/>
        <v>3300</v>
      </c>
      <c r="N37" s="5">
        <f t="shared" si="1"/>
        <v>3100</v>
      </c>
      <c r="O37" s="5">
        <f t="shared" si="1"/>
        <v>41300</v>
      </c>
    </row>
    <row r="38" spans="1:15" ht="30.75" customHeight="1">
      <c r="A38" s="86" t="s">
        <v>15</v>
      </c>
      <c r="B38" s="87"/>
      <c r="C38" s="13"/>
      <c r="D38" s="13"/>
      <c r="E38" s="13"/>
      <c r="F38" s="13"/>
      <c r="G38" s="13"/>
      <c r="H38" s="13"/>
      <c r="I38" s="13"/>
      <c r="J38" s="13"/>
      <c r="K38" s="13"/>
      <c r="L38" s="13"/>
      <c r="M38" s="13"/>
      <c r="N38" s="13"/>
      <c r="O38" s="14" t="s">
        <v>14</v>
      </c>
    </row>
    <row r="39" spans="1:15" ht="30.75" customHeight="1">
      <c r="A39" s="86" t="s">
        <v>19</v>
      </c>
      <c r="B39" s="87"/>
      <c r="C39" s="15"/>
      <c r="D39" s="15"/>
      <c r="E39" s="15"/>
      <c r="F39" s="15"/>
      <c r="G39" s="15"/>
      <c r="H39" s="15"/>
      <c r="I39" s="15"/>
      <c r="J39" s="15"/>
      <c r="K39" s="15"/>
      <c r="L39" s="15"/>
      <c r="M39" s="15"/>
      <c r="N39" s="15"/>
      <c r="O39" s="14"/>
    </row>
    <row r="40" spans="1:15" ht="30.75" customHeight="1">
      <c r="A40" s="86" t="s">
        <v>16</v>
      </c>
      <c r="B40" s="87"/>
      <c r="C40" s="16"/>
      <c r="D40" s="16"/>
      <c r="E40" s="16"/>
      <c r="F40" s="16"/>
      <c r="G40" s="16"/>
      <c r="H40" s="16"/>
      <c r="I40" s="16"/>
      <c r="J40" s="16"/>
      <c r="K40" s="16"/>
      <c r="L40" s="16"/>
      <c r="M40" s="16"/>
      <c r="N40" s="16"/>
      <c r="O40" s="14" t="s">
        <v>14</v>
      </c>
    </row>
    <row r="41" spans="1:15" ht="30.75" customHeight="1">
      <c r="A41" s="86" t="s">
        <v>20</v>
      </c>
      <c r="B41" s="87"/>
      <c r="C41" s="16"/>
      <c r="D41" s="13"/>
      <c r="E41" s="13"/>
      <c r="F41" s="13"/>
      <c r="G41" s="13"/>
      <c r="H41" s="13"/>
      <c r="I41" s="13"/>
      <c r="J41" s="13"/>
      <c r="K41" s="13"/>
      <c r="L41" s="13"/>
      <c r="M41" s="13"/>
      <c r="N41" s="13"/>
      <c r="O41" s="14" t="s">
        <v>14</v>
      </c>
    </row>
    <row r="42" spans="1:15" ht="30.75" customHeight="1">
      <c r="A42" s="86" t="s">
        <v>21</v>
      </c>
      <c r="B42" s="87"/>
      <c r="C42" s="16"/>
      <c r="D42" s="16"/>
      <c r="E42" s="16"/>
      <c r="F42" s="16"/>
      <c r="G42" s="16"/>
      <c r="H42" s="16"/>
      <c r="I42" s="16"/>
      <c r="J42" s="16"/>
      <c r="K42" s="16"/>
      <c r="L42" s="16"/>
      <c r="M42" s="16"/>
      <c r="N42" s="16"/>
      <c r="O42" s="14" t="s">
        <v>14</v>
      </c>
    </row>
    <row r="43" spans="1:15" ht="31.5" customHeight="1">
      <c r="A43" s="88" t="s">
        <v>22</v>
      </c>
      <c r="B43" s="89"/>
      <c r="C43" s="16"/>
      <c r="D43" s="16"/>
      <c r="E43" s="16"/>
      <c r="F43" s="16"/>
      <c r="G43" s="16"/>
      <c r="H43" s="16"/>
      <c r="I43" s="16"/>
      <c r="J43" s="16"/>
      <c r="K43" s="16"/>
      <c r="L43" s="16"/>
      <c r="M43" s="16"/>
      <c r="N43" s="16"/>
      <c r="O43" s="14" t="s">
        <v>14</v>
      </c>
    </row>
    <row r="44" spans="1:15" ht="51" customHeight="1">
      <c r="A44" s="90" t="s">
        <v>232</v>
      </c>
      <c r="B44" s="91"/>
      <c r="C44" s="16"/>
      <c r="D44" s="16"/>
      <c r="E44" s="16"/>
      <c r="F44" s="16"/>
      <c r="G44" s="16"/>
      <c r="H44" s="16"/>
      <c r="I44" s="16"/>
      <c r="J44" s="16"/>
      <c r="K44" s="16"/>
      <c r="L44" s="16"/>
      <c r="M44" s="16"/>
      <c r="N44" s="16"/>
      <c r="O44" s="14" t="s">
        <v>14</v>
      </c>
    </row>
    <row r="45" spans="1:15" ht="40.5" customHeight="1" thickBot="1">
      <c r="A45" s="98" t="s">
        <v>23</v>
      </c>
      <c r="B45" s="99"/>
      <c r="C45" s="16"/>
      <c r="D45" s="16"/>
      <c r="E45" s="16"/>
      <c r="F45" s="16"/>
      <c r="G45" s="16"/>
      <c r="H45" s="16"/>
      <c r="I45" s="16"/>
      <c r="J45" s="16"/>
      <c r="K45" s="16"/>
      <c r="L45" s="16"/>
      <c r="M45" s="16"/>
      <c r="N45" s="16"/>
      <c r="O45" s="17"/>
    </row>
    <row r="46" spans="1:15" s="3" customFormat="1" ht="37.5" customHeight="1" thickBot="1">
      <c r="A46" s="96" t="s">
        <v>17</v>
      </c>
      <c r="B46" s="97"/>
      <c r="C46" s="9"/>
      <c r="D46" s="9"/>
      <c r="E46" s="9"/>
      <c r="F46" s="9"/>
      <c r="G46" s="9"/>
      <c r="H46" s="9"/>
      <c r="I46" s="9"/>
      <c r="J46" s="9"/>
      <c r="K46" s="9"/>
      <c r="L46" s="9"/>
      <c r="M46" s="9"/>
      <c r="N46" s="10"/>
      <c r="O46" s="4"/>
    </row>
    <row r="47" spans="1:15" ht="64.5" customHeight="1" thickBot="1">
      <c r="A47" s="83" t="s">
        <v>89</v>
      </c>
      <c r="B47" s="83"/>
      <c r="C47" s="83"/>
      <c r="D47" s="83"/>
      <c r="E47" s="83"/>
      <c r="F47" s="83"/>
      <c r="G47" s="83"/>
      <c r="H47" s="83"/>
      <c r="I47" s="83"/>
      <c r="J47" s="83"/>
      <c r="K47" s="83"/>
      <c r="L47" s="83"/>
      <c r="M47" s="6" t="s">
        <v>218</v>
      </c>
      <c r="N47" s="84"/>
      <c r="O47" s="85"/>
    </row>
    <row r="48" spans="1:15" ht="23.25" customHeight="1"/>
    <row r="49" spans="1:15" ht="21.75" customHeight="1">
      <c r="O49" s="2"/>
    </row>
    <row r="50" spans="1:15" ht="25.5" customHeight="1" thickBot="1">
      <c r="A50" s="81" t="s">
        <v>240</v>
      </c>
      <c r="B50" s="81"/>
      <c r="C50" s="81"/>
      <c r="D50" s="81"/>
      <c r="E50" s="81"/>
      <c r="F50" s="81"/>
      <c r="G50" s="81"/>
      <c r="H50" s="81"/>
      <c r="I50" s="81"/>
      <c r="J50" s="81"/>
      <c r="K50" s="81"/>
      <c r="L50" s="81"/>
      <c r="M50" s="82" t="s">
        <v>88</v>
      </c>
      <c r="N50" s="82"/>
      <c r="O50" s="70" t="s">
        <v>223</v>
      </c>
    </row>
    <row r="51" spans="1:15" ht="36" customHeight="1">
      <c r="A51" s="92"/>
      <c r="B51" s="93"/>
      <c r="C51" s="7" t="s">
        <v>0</v>
      </c>
      <c r="D51" s="7" t="s">
        <v>1</v>
      </c>
      <c r="E51" s="7" t="s">
        <v>2</v>
      </c>
      <c r="F51" s="7" t="s">
        <v>3</v>
      </c>
      <c r="G51" s="7" t="s">
        <v>4</v>
      </c>
      <c r="H51" s="7" t="s">
        <v>5</v>
      </c>
      <c r="I51" s="7" t="s">
        <v>6</v>
      </c>
      <c r="J51" s="7" t="s">
        <v>7</v>
      </c>
      <c r="K51" s="7" t="s">
        <v>8</v>
      </c>
      <c r="L51" s="7" t="s">
        <v>9</v>
      </c>
      <c r="M51" s="7" t="s">
        <v>10</v>
      </c>
      <c r="N51" s="7" t="s">
        <v>11</v>
      </c>
      <c r="O51" s="8" t="s">
        <v>18</v>
      </c>
    </row>
    <row r="52" spans="1:15" ht="30.75" customHeight="1">
      <c r="A52" s="94" t="s">
        <v>13</v>
      </c>
      <c r="B52" s="95"/>
      <c r="C52" s="5">
        <f>C36</f>
        <v>18</v>
      </c>
      <c r="D52" s="5">
        <f t="shared" ref="D52:O53" si="2">D36</f>
        <v>18</v>
      </c>
      <c r="E52" s="5">
        <f t="shared" si="2"/>
        <v>18</v>
      </c>
      <c r="F52" s="5">
        <f t="shared" si="2"/>
        <v>18</v>
      </c>
      <c r="G52" s="5">
        <f t="shared" si="2"/>
        <v>18</v>
      </c>
      <c r="H52" s="5">
        <f t="shared" si="2"/>
        <v>18</v>
      </c>
      <c r="I52" s="5">
        <f t="shared" si="2"/>
        <v>18</v>
      </c>
      <c r="J52" s="5">
        <f t="shared" si="2"/>
        <v>18</v>
      </c>
      <c r="K52" s="5">
        <f t="shared" si="2"/>
        <v>18</v>
      </c>
      <c r="L52" s="5">
        <f t="shared" si="2"/>
        <v>18</v>
      </c>
      <c r="M52" s="5">
        <f t="shared" si="2"/>
        <v>18</v>
      </c>
      <c r="N52" s="5">
        <f t="shared" si="2"/>
        <v>18</v>
      </c>
      <c r="O52" s="14" t="str">
        <f t="shared" si="2"/>
        <v xml:space="preserve"> </v>
      </c>
    </row>
    <row r="53" spans="1:15" ht="30.75" customHeight="1">
      <c r="A53" s="94" t="s">
        <v>12</v>
      </c>
      <c r="B53" s="95"/>
      <c r="C53" s="5">
        <f>C37</f>
        <v>2600</v>
      </c>
      <c r="D53" s="5">
        <f t="shared" si="2"/>
        <v>2900</v>
      </c>
      <c r="E53" s="5">
        <f t="shared" si="2"/>
        <v>3200</v>
      </c>
      <c r="F53" s="5">
        <f t="shared" si="2"/>
        <v>4900</v>
      </c>
      <c r="G53" s="5">
        <f t="shared" si="2"/>
        <v>4600</v>
      </c>
      <c r="H53" s="5">
        <f t="shared" si="2"/>
        <v>3900</v>
      </c>
      <c r="I53" s="5">
        <f t="shared" si="2"/>
        <v>2900</v>
      </c>
      <c r="J53" s="5">
        <f t="shared" si="2"/>
        <v>3100</v>
      </c>
      <c r="K53" s="5">
        <f t="shared" si="2"/>
        <v>3300</v>
      </c>
      <c r="L53" s="5">
        <f t="shared" si="2"/>
        <v>3500</v>
      </c>
      <c r="M53" s="5">
        <f t="shared" si="2"/>
        <v>3300</v>
      </c>
      <c r="N53" s="5">
        <f t="shared" si="2"/>
        <v>3100</v>
      </c>
      <c r="O53" s="5">
        <f t="shared" si="2"/>
        <v>41300</v>
      </c>
    </row>
    <row r="54" spans="1:15" ht="30.75" customHeight="1">
      <c r="A54" s="86" t="s">
        <v>15</v>
      </c>
      <c r="B54" s="87"/>
      <c r="C54" s="13"/>
      <c r="D54" s="13"/>
      <c r="E54" s="13"/>
      <c r="F54" s="13"/>
      <c r="G54" s="13"/>
      <c r="H54" s="13"/>
      <c r="I54" s="13"/>
      <c r="J54" s="13"/>
      <c r="K54" s="13"/>
      <c r="L54" s="13"/>
      <c r="M54" s="13"/>
      <c r="N54" s="13"/>
      <c r="O54" s="14" t="s">
        <v>14</v>
      </c>
    </row>
    <row r="55" spans="1:15" ht="30.75" customHeight="1">
      <c r="A55" s="86" t="s">
        <v>19</v>
      </c>
      <c r="B55" s="87"/>
      <c r="C55" s="15"/>
      <c r="D55" s="15"/>
      <c r="E55" s="15"/>
      <c r="F55" s="15"/>
      <c r="G55" s="15"/>
      <c r="H55" s="15"/>
      <c r="I55" s="15"/>
      <c r="J55" s="15"/>
      <c r="K55" s="15"/>
      <c r="L55" s="15"/>
      <c r="M55" s="15"/>
      <c r="N55" s="15"/>
      <c r="O55" s="14"/>
    </row>
    <row r="56" spans="1:15" ht="30.75" customHeight="1">
      <c r="A56" s="86" t="s">
        <v>16</v>
      </c>
      <c r="B56" s="87"/>
      <c r="C56" s="16"/>
      <c r="D56" s="16"/>
      <c r="E56" s="16"/>
      <c r="F56" s="16"/>
      <c r="G56" s="16"/>
      <c r="H56" s="16"/>
      <c r="I56" s="16"/>
      <c r="J56" s="16"/>
      <c r="K56" s="16"/>
      <c r="L56" s="16"/>
      <c r="M56" s="16"/>
      <c r="N56" s="16"/>
      <c r="O56" s="14" t="s">
        <v>14</v>
      </c>
    </row>
    <row r="57" spans="1:15" ht="30.75" customHeight="1">
      <c r="A57" s="86" t="s">
        <v>20</v>
      </c>
      <c r="B57" s="87"/>
      <c r="C57" s="16"/>
      <c r="D57" s="13"/>
      <c r="E57" s="13"/>
      <c r="F57" s="13"/>
      <c r="G57" s="13"/>
      <c r="H57" s="13"/>
      <c r="I57" s="13"/>
      <c r="J57" s="13"/>
      <c r="K57" s="13"/>
      <c r="L57" s="13"/>
      <c r="M57" s="13"/>
      <c r="N57" s="13"/>
      <c r="O57" s="14" t="s">
        <v>14</v>
      </c>
    </row>
    <row r="58" spans="1:15" ht="30.75" customHeight="1">
      <c r="A58" s="86" t="s">
        <v>21</v>
      </c>
      <c r="B58" s="87"/>
      <c r="C58" s="16"/>
      <c r="D58" s="16"/>
      <c r="E58" s="16"/>
      <c r="F58" s="16"/>
      <c r="G58" s="16"/>
      <c r="H58" s="16"/>
      <c r="I58" s="16"/>
      <c r="J58" s="16"/>
      <c r="K58" s="16"/>
      <c r="L58" s="16"/>
      <c r="M58" s="16"/>
      <c r="N58" s="16"/>
      <c r="O58" s="14" t="s">
        <v>14</v>
      </c>
    </row>
    <row r="59" spans="1:15" ht="31.5" customHeight="1">
      <c r="A59" s="88" t="s">
        <v>22</v>
      </c>
      <c r="B59" s="89"/>
      <c r="C59" s="16"/>
      <c r="D59" s="16"/>
      <c r="E59" s="16"/>
      <c r="F59" s="16"/>
      <c r="G59" s="16"/>
      <c r="H59" s="16"/>
      <c r="I59" s="16"/>
      <c r="J59" s="16"/>
      <c r="K59" s="16"/>
      <c r="L59" s="16"/>
      <c r="M59" s="16"/>
      <c r="N59" s="16"/>
      <c r="O59" s="14" t="s">
        <v>14</v>
      </c>
    </row>
    <row r="60" spans="1:15" ht="51" customHeight="1">
      <c r="A60" s="90" t="s">
        <v>234</v>
      </c>
      <c r="B60" s="91"/>
      <c r="C60" s="16"/>
      <c r="D60" s="16"/>
      <c r="E60" s="16"/>
      <c r="F60" s="16"/>
      <c r="G60" s="16"/>
      <c r="H60" s="16"/>
      <c r="I60" s="16"/>
      <c r="J60" s="16"/>
      <c r="K60" s="16"/>
      <c r="L60" s="16"/>
      <c r="M60" s="16"/>
      <c r="N60" s="16"/>
      <c r="O60" s="14" t="s">
        <v>14</v>
      </c>
    </row>
    <row r="61" spans="1:15" ht="40.5" customHeight="1" thickBot="1">
      <c r="A61" s="98" t="s">
        <v>23</v>
      </c>
      <c r="B61" s="99"/>
      <c r="C61" s="16"/>
      <c r="D61" s="16"/>
      <c r="E61" s="16"/>
      <c r="F61" s="16"/>
      <c r="G61" s="16"/>
      <c r="H61" s="16"/>
      <c r="I61" s="16"/>
      <c r="J61" s="16"/>
      <c r="K61" s="16"/>
      <c r="L61" s="16"/>
      <c r="M61" s="16"/>
      <c r="N61" s="16"/>
      <c r="O61" s="17"/>
    </row>
    <row r="62" spans="1:15" s="3" customFormat="1" ht="37.5" customHeight="1" thickBot="1">
      <c r="A62" s="96" t="s">
        <v>17</v>
      </c>
      <c r="B62" s="97"/>
      <c r="C62" s="9"/>
      <c r="D62" s="9"/>
      <c r="E62" s="9"/>
      <c r="F62" s="9"/>
      <c r="G62" s="9"/>
      <c r="H62" s="9"/>
      <c r="I62" s="9"/>
      <c r="J62" s="9"/>
      <c r="K62" s="9"/>
      <c r="L62" s="9"/>
      <c r="M62" s="9"/>
      <c r="N62" s="10"/>
      <c r="O62" s="4"/>
    </row>
    <row r="63" spans="1:15" ht="64.5" customHeight="1" thickBot="1">
      <c r="A63" s="83" t="s">
        <v>89</v>
      </c>
      <c r="B63" s="83"/>
      <c r="C63" s="83"/>
      <c r="D63" s="83"/>
      <c r="E63" s="83"/>
      <c r="F63" s="83"/>
      <c r="G63" s="83"/>
      <c r="H63" s="83"/>
      <c r="I63" s="83"/>
      <c r="J63" s="83"/>
      <c r="K63" s="83"/>
      <c r="L63" s="83"/>
      <c r="M63" s="6" t="s">
        <v>218</v>
      </c>
      <c r="N63" s="84"/>
      <c r="O63" s="85"/>
    </row>
    <row r="64" spans="1:15" ht="23.25" customHeight="1"/>
    <row r="65" ht="52.5" customHeight="1"/>
    <row r="66" ht="52.5" customHeight="1"/>
    <row r="67" ht="52.5" customHeight="1"/>
    <row r="68" ht="52.5" customHeight="1"/>
    <row r="69" ht="52.5" customHeight="1"/>
    <row r="70" ht="52.5" customHeight="1"/>
  </sheetData>
  <mergeCells count="64">
    <mergeCell ref="A62:B62"/>
    <mergeCell ref="A63:L63"/>
    <mergeCell ref="N63:O63"/>
    <mergeCell ref="A55:B55"/>
    <mergeCell ref="A56:B56"/>
    <mergeCell ref="A57:B57"/>
    <mergeCell ref="A58:B58"/>
    <mergeCell ref="A59:B59"/>
    <mergeCell ref="A60:B60"/>
    <mergeCell ref="M50:N50"/>
    <mergeCell ref="A51:B51"/>
    <mergeCell ref="A52:B52"/>
    <mergeCell ref="A53:B53"/>
    <mergeCell ref="A61:B61"/>
    <mergeCell ref="A54:B54"/>
    <mergeCell ref="A43:B43"/>
    <mergeCell ref="A44:B44"/>
    <mergeCell ref="A45:B45"/>
    <mergeCell ref="A46:B46"/>
    <mergeCell ref="A47:L47"/>
    <mergeCell ref="A50:L50"/>
    <mergeCell ref="N31:O31"/>
    <mergeCell ref="A34:L34"/>
    <mergeCell ref="M34:N34"/>
    <mergeCell ref="A35:B35"/>
    <mergeCell ref="N47:O47"/>
    <mergeCell ref="A37:B37"/>
    <mergeCell ref="A38:B38"/>
    <mergeCell ref="A39:B39"/>
    <mergeCell ref="A40:B40"/>
    <mergeCell ref="A41:B41"/>
    <mergeCell ref="A42:B42"/>
    <mergeCell ref="A36:B36"/>
    <mergeCell ref="A25:B25"/>
    <mergeCell ref="A26:B26"/>
    <mergeCell ref="A27:B27"/>
    <mergeCell ref="A28:B28"/>
    <mergeCell ref="A29:B29"/>
    <mergeCell ref="A30:B30"/>
    <mergeCell ref="A31:L31"/>
    <mergeCell ref="A24:B24"/>
    <mergeCell ref="A13:B13"/>
    <mergeCell ref="A14:B14"/>
    <mergeCell ref="A15:L15"/>
    <mergeCell ref="N15:O15"/>
    <mergeCell ref="A18:L18"/>
    <mergeCell ref="M18:N18"/>
    <mergeCell ref="A19:B19"/>
    <mergeCell ref="A20:B20"/>
    <mergeCell ref="A21:B21"/>
    <mergeCell ref="A22:B22"/>
    <mergeCell ref="A23:B23"/>
    <mergeCell ref="A12:B12"/>
    <mergeCell ref="A2:L2"/>
    <mergeCell ref="M2:N2"/>
    <mergeCell ref="A3:B3"/>
    <mergeCell ref="A4:B4"/>
    <mergeCell ref="A5:B5"/>
    <mergeCell ref="A6:B6"/>
    <mergeCell ref="A7:B7"/>
    <mergeCell ref="A8:B8"/>
    <mergeCell ref="A9:B9"/>
    <mergeCell ref="A10:B10"/>
    <mergeCell ref="A11:B11"/>
  </mergeCells>
  <phoneticPr fontId="2"/>
  <printOptions gridLinesSet="0"/>
  <pageMargins left="0.70866141732283472" right="0.51181102362204722" top="1.1417322834645669" bottom="0.74803149606299213" header="0.31496062992125984" footer="0.31496062992125984"/>
  <pageSetup paperSize="9" scale="85" fitToWidth="0" fitToHeight="0" orientation="landscape" blackAndWhite="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P16"/>
  <sheetViews>
    <sheetView zoomScaleNormal="100" zoomScaleSheetLayoutView="100" workbookViewId="0">
      <selection activeCell="O1" sqref="O1"/>
    </sheetView>
  </sheetViews>
  <sheetFormatPr defaultColWidth="7.375" defaultRowHeight="9.6" customHeight="1"/>
  <cols>
    <col min="1" max="1" width="5.625" style="1" customWidth="1"/>
    <col min="2" max="2" width="17.25" style="1" bestFit="1" customWidth="1"/>
    <col min="3" max="14" width="11.5" style="1" bestFit="1" customWidth="1"/>
    <col min="15" max="15" width="12.375" style="1" bestFit="1" customWidth="1"/>
    <col min="16" max="16384" width="7.375" style="1"/>
  </cols>
  <sheetData>
    <row r="1" spans="1:16" ht="21.75" customHeight="1">
      <c r="P1" s="2" t="s">
        <v>196</v>
      </c>
    </row>
    <row r="2" spans="1:16" ht="25.5" customHeight="1" thickBot="1">
      <c r="A2" s="81" t="s">
        <v>190</v>
      </c>
      <c r="B2" s="81"/>
      <c r="C2" s="81"/>
      <c r="D2" s="81"/>
      <c r="E2" s="81"/>
      <c r="F2" s="81"/>
      <c r="G2" s="81"/>
      <c r="H2" s="81"/>
      <c r="I2" s="81"/>
      <c r="J2" s="81"/>
      <c r="K2" s="81"/>
      <c r="L2" s="81"/>
      <c r="M2" s="100" t="s">
        <v>88</v>
      </c>
      <c r="N2" s="100"/>
      <c r="O2" s="58"/>
    </row>
    <row r="3" spans="1:16" ht="34.5" customHeight="1">
      <c r="A3" s="92"/>
      <c r="B3" s="93"/>
      <c r="C3" s="7" t="s">
        <v>0</v>
      </c>
      <c r="D3" s="7" t="s">
        <v>1</v>
      </c>
      <c r="E3" s="7" t="s">
        <v>2</v>
      </c>
      <c r="F3" s="7" t="s">
        <v>3</v>
      </c>
      <c r="G3" s="7" t="s">
        <v>4</v>
      </c>
      <c r="H3" s="7" t="s">
        <v>5</v>
      </c>
      <c r="I3" s="7" t="s">
        <v>6</v>
      </c>
      <c r="J3" s="7" t="s">
        <v>7</v>
      </c>
      <c r="K3" s="7" t="s">
        <v>8</v>
      </c>
      <c r="L3" s="7" t="s">
        <v>9</v>
      </c>
      <c r="M3" s="7" t="s">
        <v>10</v>
      </c>
      <c r="N3" s="7" t="s">
        <v>11</v>
      </c>
      <c r="O3" s="8" t="s">
        <v>18</v>
      </c>
    </row>
    <row r="4" spans="1:16" ht="46.5" customHeight="1">
      <c r="A4" s="104" t="s">
        <v>93</v>
      </c>
      <c r="B4" s="105"/>
      <c r="C4" s="15"/>
      <c r="D4" s="15"/>
      <c r="E4" s="15"/>
      <c r="F4" s="15"/>
      <c r="G4" s="15"/>
      <c r="H4" s="15"/>
      <c r="I4" s="15"/>
      <c r="J4" s="15"/>
      <c r="K4" s="15"/>
      <c r="L4" s="15"/>
      <c r="M4" s="15"/>
      <c r="N4" s="15"/>
      <c r="O4" s="12"/>
      <c r="P4" s="43" t="s">
        <v>169</v>
      </c>
    </row>
    <row r="5" spans="1:16" ht="46.5" customHeight="1">
      <c r="A5" s="104" t="s">
        <v>94</v>
      </c>
      <c r="B5" s="105"/>
      <c r="C5" s="15"/>
      <c r="D5" s="15"/>
      <c r="E5" s="15"/>
      <c r="F5" s="15"/>
      <c r="G5" s="15"/>
      <c r="H5" s="15"/>
      <c r="I5" s="15"/>
      <c r="J5" s="15"/>
      <c r="K5" s="15"/>
      <c r="L5" s="15"/>
      <c r="M5" s="15"/>
      <c r="N5" s="15"/>
      <c r="O5" s="12"/>
      <c r="P5" s="43" t="s">
        <v>170</v>
      </c>
    </row>
    <row r="6" spans="1:16" ht="46.5" customHeight="1" thickBot="1">
      <c r="A6" s="106" t="s">
        <v>95</v>
      </c>
      <c r="B6" s="107"/>
      <c r="C6" s="15"/>
      <c r="D6" s="15"/>
      <c r="E6" s="15"/>
      <c r="F6" s="15"/>
      <c r="G6" s="15"/>
      <c r="H6" s="15"/>
      <c r="I6" s="15"/>
      <c r="J6" s="15"/>
      <c r="K6" s="15"/>
      <c r="L6" s="15"/>
      <c r="M6" s="15"/>
      <c r="N6" s="15"/>
      <c r="O6" s="12"/>
      <c r="P6" s="43" t="s">
        <v>171</v>
      </c>
    </row>
    <row r="7" spans="1:16" s="3" customFormat="1" ht="34.5" customHeight="1" thickBot="1">
      <c r="A7" s="101" t="s">
        <v>17</v>
      </c>
      <c r="B7" s="102"/>
      <c r="C7" s="102"/>
      <c r="D7" s="102"/>
      <c r="E7" s="102"/>
      <c r="F7" s="102"/>
      <c r="G7" s="102"/>
      <c r="H7" s="102"/>
      <c r="I7" s="102"/>
      <c r="J7" s="102"/>
      <c r="K7" s="102"/>
      <c r="L7" s="102"/>
      <c r="M7" s="102"/>
      <c r="N7" s="103"/>
      <c r="O7" s="4"/>
    </row>
    <row r="8" spans="1:16" ht="52.5" customHeight="1" thickBot="1">
      <c r="A8" s="83" t="s">
        <v>89</v>
      </c>
      <c r="B8" s="83"/>
      <c r="C8" s="83"/>
      <c r="D8" s="83"/>
      <c r="E8" s="83"/>
      <c r="F8" s="83"/>
      <c r="G8" s="83"/>
      <c r="H8" s="83"/>
      <c r="I8" s="83"/>
      <c r="J8" s="83"/>
      <c r="K8" s="83"/>
      <c r="L8" s="83"/>
      <c r="M8" s="6" t="s">
        <v>24</v>
      </c>
      <c r="N8" s="84"/>
      <c r="O8" s="85"/>
    </row>
    <row r="9" spans="1:16" ht="52.5" customHeight="1"/>
    <row r="10" spans="1:16" ht="52.5" customHeight="1"/>
    <row r="11" spans="1:16" ht="52.5" customHeight="1"/>
    <row r="12" spans="1:16" ht="52.5" customHeight="1"/>
    <row r="13" spans="1:16" ht="52.5" customHeight="1"/>
    <row r="14" spans="1:16" ht="52.5" customHeight="1"/>
    <row r="15" spans="1:16" ht="52.5" customHeight="1"/>
    <row r="16" spans="1:16" ht="52.5" customHeight="1"/>
  </sheetData>
  <mergeCells count="9">
    <mergeCell ref="A2:L2"/>
    <mergeCell ref="M2:N2"/>
    <mergeCell ref="A8:L8"/>
    <mergeCell ref="N8:O8"/>
    <mergeCell ref="A7:N7"/>
    <mergeCell ref="A3:B3"/>
    <mergeCell ref="A4:B4"/>
    <mergeCell ref="A5:B5"/>
    <mergeCell ref="A6:B6"/>
  </mergeCells>
  <phoneticPr fontId="2"/>
  <printOptions gridLinesSet="0"/>
  <pageMargins left="0.7" right="0.7" top="0.75" bottom="0.75" header="0.3" footer="0.3"/>
  <pageSetup paperSize="9" scale="66" orientation="landscape" blackAndWhite="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A1:O23"/>
  <sheetViews>
    <sheetView topLeftCell="B1" zoomScaleNormal="100" zoomScaleSheetLayoutView="100" workbookViewId="0">
      <selection activeCell="O1" sqref="O1"/>
    </sheetView>
  </sheetViews>
  <sheetFormatPr defaultColWidth="7.375" defaultRowHeight="9.6" customHeight="1"/>
  <cols>
    <col min="1" max="1" width="5.625" style="1" customWidth="1"/>
    <col min="2" max="2" width="17.25" style="1" bestFit="1" customWidth="1"/>
    <col min="3" max="14" width="11.5" style="1" bestFit="1" customWidth="1"/>
    <col min="15" max="15" width="12.375" style="1" bestFit="1" customWidth="1"/>
    <col min="16" max="16384" width="7.375" style="1"/>
  </cols>
  <sheetData>
    <row r="1" spans="1:15" ht="21.75" customHeight="1">
      <c r="O1" s="2" t="s">
        <v>192</v>
      </c>
    </row>
    <row r="2" spans="1:15" ht="25.5" customHeight="1" thickBot="1">
      <c r="A2" s="81" t="s">
        <v>96</v>
      </c>
      <c r="B2" s="81"/>
      <c r="C2" s="81"/>
      <c r="D2" s="81"/>
      <c r="E2" s="81"/>
      <c r="F2" s="81"/>
      <c r="G2" s="81"/>
      <c r="H2" s="81"/>
      <c r="I2" s="81"/>
      <c r="J2" s="81"/>
      <c r="K2" s="57"/>
      <c r="L2" s="57"/>
      <c r="M2" s="100" t="s">
        <v>88</v>
      </c>
      <c r="N2" s="100"/>
      <c r="O2" s="58"/>
    </row>
    <row r="3" spans="1:15" ht="24" customHeight="1">
      <c r="A3" s="92"/>
      <c r="B3" s="93"/>
      <c r="C3" s="7" t="s">
        <v>0</v>
      </c>
      <c r="D3" s="7" t="s">
        <v>1</v>
      </c>
      <c r="E3" s="7" t="s">
        <v>2</v>
      </c>
      <c r="F3" s="7" t="s">
        <v>3</v>
      </c>
      <c r="G3" s="7" t="s">
        <v>4</v>
      </c>
      <c r="H3" s="7" t="s">
        <v>5</v>
      </c>
      <c r="I3" s="7" t="s">
        <v>6</v>
      </c>
      <c r="J3" s="7" t="s">
        <v>7</v>
      </c>
      <c r="K3" s="7" t="s">
        <v>8</v>
      </c>
      <c r="L3" s="7" t="s">
        <v>9</v>
      </c>
      <c r="M3" s="7" t="s">
        <v>10</v>
      </c>
      <c r="N3" s="7" t="s">
        <v>11</v>
      </c>
      <c r="O3" s="8" t="s">
        <v>18</v>
      </c>
    </row>
    <row r="4" spans="1:15" ht="24" customHeight="1">
      <c r="A4" s="94" t="s">
        <v>13</v>
      </c>
      <c r="B4" s="95"/>
      <c r="C4" s="5">
        <v>140</v>
      </c>
      <c r="D4" s="5">
        <v>120</v>
      </c>
      <c r="E4" s="5">
        <v>165</v>
      </c>
      <c r="F4" s="5">
        <v>185</v>
      </c>
      <c r="G4" s="5">
        <v>165</v>
      </c>
      <c r="H4" s="5">
        <v>180</v>
      </c>
      <c r="I4" s="5">
        <v>130</v>
      </c>
      <c r="J4" s="5">
        <v>165</v>
      </c>
      <c r="K4" s="5">
        <v>165</v>
      </c>
      <c r="L4" s="5">
        <v>165</v>
      </c>
      <c r="M4" s="5">
        <v>175</v>
      </c>
      <c r="N4" s="5">
        <v>175</v>
      </c>
      <c r="O4" s="11" t="s">
        <v>14</v>
      </c>
    </row>
    <row r="5" spans="1:15" ht="24" customHeight="1">
      <c r="A5" s="94" t="s">
        <v>12</v>
      </c>
      <c r="B5" s="95"/>
      <c r="C5" s="5">
        <v>39000</v>
      </c>
      <c r="D5" s="5">
        <v>40000</v>
      </c>
      <c r="E5" s="5">
        <v>66500</v>
      </c>
      <c r="F5" s="5">
        <v>70000</v>
      </c>
      <c r="G5" s="5">
        <v>45000</v>
      </c>
      <c r="H5" s="5">
        <v>73000</v>
      </c>
      <c r="I5" s="5">
        <v>56000</v>
      </c>
      <c r="J5" s="5">
        <v>56000</v>
      </c>
      <c r="K5" s="5">
        <v>56000</v>
      </c>
      <c r="L5" s="5">
        <v>56000</v>
      </c>
      <c r="M5" s="5">
        <v>56000</v>
      </c>
      <c r="N5" s="5">
        <v>47000</v>
      </c>
      <c r="O5" s="12">
        <f>SUM(C5:N5)</f>
        <v>660500</v>
      </c>
    </row>
    <row r="6" spans="1:15" ht="24" customHeight="1">
      <c r="A6" s="86" t="s">
        <v>15</v>
      </c>
      <c r="B6" s="87"/>
      <c r="C6" s="13"/>
      <c r="D6" s="13"/>
      <c r="E6" s="13"/>
      <c r="F6" s="13"/>
      <c r="G6" s="13"/>
      <c r="H6" s="13"/>
      <c r="I6" s="13"/>
      <c r="J6" s="13"/>
      <c r="K6" s="13"/>
      <c r="L6" s="13"/>
      <c r="M6" s="13"/>
      <c r="N6" s="13"/>
      <c r="O6" s="14" t="s">
        <v>14</v>
      </c>
    </row>
    <row r="7" spans="1:15" ht="24" customHeight="1">
      <c r="A7" s="86" t="s">
        <v>19</v>
      </c>
      <c r="B7" s="87"/>
      <c r="C7" s="15"/>
      <c r="D7" s="15"/>
      <c r="E7" s="15"/>
      <c r="F7" s="15"/>
      <c r="G7" s="15"/>
      <c r="H7" s="15"/>
      <c r="I7" s="15"/>
      <c r="J7" s="15"/>
      <c r="K7" s="15"/>
      <c r="L7" s="15"/>
      <c r="M7" s="15"/>
      <c r="N7" s="15"/>
      <c r="O7" s="14"/>
    </row>
    <row r="8" spans="1:15" ht="24" customHeight="1">
      <c r="A8" s="86" t="s">
        <v>16</v>
      </c>
      <c r="B8" s="87"/>
      <c r="C8" s="16"/>
      <c r="D8" s="16"/>
      <c r="E8" s="16"/>
      <c r="F8" s="16"/>
      <c r="G8" s="16"/>
      <c r="H8" s="16"/>
      <c r="I8" s="16"/>
      <c r="J8" s="16"/>
      <c r="K8" s="16"/>
      <c r="L8" s="16"/>
      <c r="M8" s="16"/>
      <c r="N8" s="16"/>
      <c r="O8" s="14" t="s">
        <v>14</v>
      </c>
    </row>
    <row r="9" spans="1:15" ht="24" customHeight="1">
      <c r="A9" s="86" t="s">
        <v>20</v>
      </c>
      <c r="B9" s="87"/>
      <c r="C9" s="16"/>
      <c r="D9" s="13"/>
      <c r="E9" s="13"/>
      <c r="F9" s="13"/>
      <c r="G9" s="13"/>
      <c r="H9" s="13"/>
      <c r="I9" s="13"/>
      <c r="J9" s="13"/>
      <c r="K9" s="13"/>
      <c r="L9" s="13"/>
      <c r="M9" s="13"/>
      <c r="N9" s="13"/>
      <c r="O9" s="14" t="s">
        <v>14</v>
      </c>
    </row>
    <row r="10" spans="1:15" ht="24" customHeight="1">
      <c r="A10" s="86" t="s">
        <v>21</v>
      </c>
      <c r="B10" s="87"/>
      <c r="C10" s="16"/>
      <c r="D10" s="16"/>
      <c r="E10" s="16"/>
      <c r="F10" s="16"/>
      <c r="G10" s="16"/>
      <c r="H10" s="16"/>
      <c r="I10" s="16"/>
      <c r="J10" s="16"/>
      <c r="K10" s="16"/>
      <c r="L10" s="16"/>
      <c r="M10" s="16"/>
      <c r="N10" s="16"/>
      <c r="O10" s="14" t="s">
        <v>14</v>
      </c>
    </row>
    <row r="11" spans="1:15" ht="31.5" customHeight="1">
      <c r="A11" s="88" t="s">
        <v>22</v>
      </c>
      <c r="B11" s="89"/>
      <c r="C11" s="16"/>
      <c r="D11" s="16"/>
      <c r="E11" s="16"/>
      <c r="F11" s="16"/>
      <c r="G11" s="16"/>
      <c r="H11" s="16"/>
      <c r="I11" s="16"/>
      <c r="J11" s="16"/>
      <c r="K11" s="16"/>
      <c r="L11" s="16"/>
      <c r="M11" s="16"/>
      <c r="N11" s="16"/>
      <c r="O11" s="14" t="s">
        <v>14</v>
      </c>
    </row>
    <row r="12" spans="1:15" ht="55.5" customHeight="1">
      <c r="A12" s="90" t="s">
        <v>42</v>
      </c>
      <c r="B12" s="91"/>
      <c r="C12" s="16"/>
      <c r="D12" s="16"/>
      <c r="E12" s="16"/>
      <c r="F12" s="16"/>
      <c r="G12" s="16"/>
      <c r="H12" s="16"/>
      <c r="I12" s="16"/>
      <c r="J12" s="16"/>
      <c r="K12" s="16"/>
      <c r="L12" s="16"/>
      <c r="M12" s="16"/>
      <c r="N12" s="16"/>
      <c r="O12" s="14" t="s">
        <v>14</v>
      </c>
    </row>
    <row r="13" spans="1:15" ht="40.5" customHeight="1" thickBot="1">
      <c r="A13" s="98" t="s">
        <v>23</v>
      </c>
      <c r="B13" s="99"/>
      <c r="C13" s="16"/>
      <c r="D13" s="16"/>
      <c r="E13" s="16"/>
      <c r="F13" s="16"/>
      <c r="G13" s="16"/>
      <c r="H13" s="16"/>
      <c r="I13" s="16"/>
      <c r="J13" s="16"/>
      <c r="K13" s="16"/>
      <c r="L13" s="16"/>
      <c r="M13" s="16"/>
      <c r="N13" s="16"/>
      <c r="O13" s="17"/>
    </row>
    <row r="14" spans="1:15" s="3" customFormat="1" ht="31.5" customHeight="1" thickBot="1">
      <c r="A14" s="96" t="s">
        <v>17</v>
      </c>
      <c r="B14" s="97"/>
      <c r="C14" s="9"/>
      <c r="D14" s="9"/>
      <c r="E14" s="9"/>
      <c r="F14" s="9"/>
      <c r="G14" s="9"/>
      <c r="H14" s="9"/>
      <c r="I14" s="9"/>
      <c r="J14" s="9"/>
      <c r="K14" s="9"/>
      <c r="L14" s="9"/>
      <c r="M14" s="9"/>
      <c r="N14" s="10"/>
      <c r="O14" s="4"/>
    </row>
    <row r="15" spans="1:15" ht="52.5" customHeight="1" thickBot="1">
      <c r="A15" s="83" t="s">
        <v>92</v>
      </c>
      <c r="B15" s="83"/>
      <c r="C15" s="83"/>
      <c r="D15" s="83"/>
      <c r="E15" s="83"/>
      <c r="F15" s="83"/>
      <c r="G15" s="83"/>
      <c r="H15" s="83"/>
      <c r="I15" s="83"/>
      <c r="J15" s="83"/>
      <c r="K15" s="83"/>
      <c r="L15" s="83"/>
      <c r="M15" s="6" t="s">
        <v>24</v>
      </c>
      <c r="N15" s="84"/>
      <c r="O15" s="85"/>
    </row>
    <row r="16" spans="1:15" ht="52.5" customHeight="1"/>
    <row r="17" ht="52.5" customHeight="1"/>
    <row r="18" ht="52.5" customHeight="1"/>
    <row r="19" ht="52.5" customHeight="1"/>
    <row r="20" ht="52.5" customHeight="1"/>
    <row r="21" ht="52.5" customHeight="1"/>
    <row r="22" ht="52.5" customHeight="1"/>
    <row r="23" ht="52.5" customHeight="1"/>
  </sheetData>
  <mergeCells count="16">
    <mergeCell ref="A2:J2"/>
    <mergeCell ref="M2:N2"/>
    <mergeCell ref="A14:B14"/>
    <mergeCell ref="A15:L15"/>
    <mergeCell ref="N15:O15"/>
    <mergeCell ref="A8:B8"/>
    <mergeCell ref="A9:B9"/>
    <mergeCell ref="A10:B10"/>
    <mergeCell ref="A11:B11"/>
    <mergeCell ref="A12:B12"/>
    <mergeCell ref="A13:B13"/>
    <mergeCell ref="A7:B7"/>
    <mergeCell ref="A3:B3"/>
    <mergeCell ref="A4:B4"/>
    <mergeCell ref="A5:B5"/>
    <mergeCell ref="A6:B6"/>
  </mergeCells>
  <phoneticPr fontId="2"/>
  <printOptions gridLinesSet="0"/>
  <pageMargins left="0.7" right="0.7" top="0.75" bottom="0.75" header="0.3" footer="0.3"/>
  <pageSetup paperSize="9" scale="69" orientation="landscape" blackAndWhite="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pageSetUpPr fitToPage="1"/>
  </sheetPr>
  <dimension ref="A1:O23"/>
  <sheetViews>
    <sheetView topLeftCell="B1" zoomScaleNormal="100" zoomScaleSheetLayoutView="100" workbookViewId="0">
      <selection activeCell="O1" sqref="O1"/>
    </sheetView>
  </sheetViews>
  <sheetFormatPr defaultColWidth="7.375" defaultRowHeight="9.6" customHeight="1"/>
  <cols>
    <col min="1" max="1" width="5.625" style="1" customWidth="1"/>
    <col min="2" max="2" width="17.25" style="1" bestFit="1" customWidth="1"/>
    <col min="3" max="14" width="11.5" style="1" bestFit="1" customWidth="1"/>
    <col min="15" max="15" width="12.375" style="1" bestFit="1" customWidth="1"/>
    <col min="16" max="16384" width="7.375" style="1"/>
  </cols>
  <sheetData>
    <row r="1" spans="1:15" ht="21.75" customHeight="1">
      <c r="O1" s="2" t="s">
        <v>195</v>
      </c>
    </row>
    <row r="2" spans="1:15" ht="25.5" customHeight="1" thickBot="1">
      <c r="A2" s="81" t="s">
        <v>97</v>
      </c>
      <c r="B2" s="81"/>
      <c r="C2" s="81"/>
      <c r="D2" s="81"/>
      <c r="E2" s="81"/>
      <c r="F2" s="81"/>
      <c r="G2" s="81"/>
      <c r="H2" s="81"/>
      <c r="I2" s="81"/>
      <c r="J2" s="81"/>
      <c r="K2" s="57"/>
      <c r="L2" s="57"/>
      <c r="M2" s="100" t="s">
        <v>88</v>
      </c>
      <c r="N2" s="100"/>
      <c r="O2" s="58"/>
    </row>
    <row r="3" spans="1:15" ht="24" customHeight="1">
      <c r="A3" s="92"/>
      <c r="B3" s="93"/>
      <c r="C3" s="7" t="s">
        <v>0</v>
      </c>
      <c r="D3" s="7" t="s">
        <v>1</v>
      </c>
      <c r="E3" s="7" t="s">
        <v>2</v>
      </c>
      <c r="F3" s="7" t="s">
        <v>3</v>
      </c>
      <c r="G3" s="7" t="s">
        <v>4</v>
      </c>
      <c r="H3" s="7" t="s">
        <v>5</v>
      </c>
      <c r="I3" s="7" t="s">
        <v>6</v>
      </c>
      <c r="J3" s="7" t="s">
        <v>7</v>
      </c>
      <c r="K3" s="7" t="s">
        <v>8</v>
      </c>
      <c r="L3" s="7" t="s">
        <v>9</v>
      </c>
      <c r="M3" s="7" t="s">
        <v>10</v>
      </c>
      <c r="N3" s="7" t="s">
        <v>11</v>
      </c>
      <c r="O3" s="8" t="s">
        <v>18</v>
      </c>
    </row>
    <row r="4" spans="1:15" ht="24" customHeight="1">
      <c r="A4" s="94" t="s">
        <v>13</v>
      </c>
      <c r="B4" s="95"/>
      <c r="C4" s="5">
        <v>5</v>
      </c>
      <c r="D4" s="5">
        <v>4</v>
      </c>
      <c r="E4" s="5">
        <v>2</v>
      </c>
      <c r="F4" s="5">
        <v>4</v>
      </c>
      <c r="G4" s="5">
        <v>4</v>
      </c>
      <c r="H4" s="5">
        <v>4</v>
      </c>
      <c r="I4" s="5">
        <v>2</v>
      </c>
      <c r="J4" s="5">
        <v>6</v>
      </c>
      <c r="K4" s="5">
        <v>8</v>
      </c>
      <c r="L4" s="5">
        <v>10</v>
      </c>
      <c r="M4" s="5">
        <v>10</v>
      </c>
      <c r="N4" s="5">
        <v>10</v>
      </c>
      <c r="O4" s="11" t="s">
        <v>14</v>
      </c>
    </row>
    <row r="5" spans="1:15" ht="24" customHeight="1">
      <c r="A5" s="94" t="s">
        <v>12</v>
      </c>
      <c r="B5" s="95"/>
      <c r="C5" s="5">
        <v>960</v>
      </c>
      <c r="D5" s="5">
        <v>880</v>
      </c>
      <c r="E5" s="5">
        <v>640</v>
      </c>
      <c r="F5" s="5">
        <v>830</v>
      </c>
      <c r="G5" s="5">
        <v>810</v>
      </c>
      <c r="H5" s="5">
        <v>900</v>
      </c>
      <c r="I5" s="5">
        <v>770</v>
      </c>
      <c r="J5" s="5">
        <v>900</v>
      </c>
      <c r="K5" s="5">
        <v>750</v>
      </c>
      <c r="L5" s="5">
        <v>900</v>
      </c>
      <c r="M5" s="5">
        <v>1100</v>
      </c>
      <c r="N5" s="5">
        <v>1300</v>
      </c>
      <c r="O5" s="12">
        <f>SUM(C5:N5)</f>
        <v>10740</v>
      </c>
    </row>
    <row r="6" spans="1:15" ht="24" customHeight="1">
      <c r="A6" s="86" t="s">
        <v>15</v>
      </c>
      <c r="B6" s="87"/>
      <c r="C6" s="13"/>
      <c r="D6" s="13"/>
      <c r="E6" s="13"/>
      <c r="F6" s="13"/>
      <c r="G6" s="13"/>
      <c r="H6" s="13"/>
      <c r="I6" s="13"/>
      <c r="J6" s="13"/>
      <c r="K6" s="13"/>
      <c r="L6" s="13"/>
      <c r="M6" s="13"/>
      <c r="N6" s="13"/>
      <c r="O6" s="14" t="s">
        <v>14</v>
      </c>
    </row>
    <row r="7" spans="1:15" ht="24" customHeight="1">
      <c r="A7" s="86" t="s">
        <v>19</v>
      </c>
      <c r="B7" s="87"/>
      <c r="C7" s="15"/>
      <c r="D7" s="15"/>
      <c r="E7" s="15"/>
      <c r="F7" s="15"/>
      <c r="G7" s="15"/>
      <c r="H7" s="15"/>
      <c r="I7" s="15"/>
      <c r="J7" s="15"/>
      <c r="K7" s="15"/>
      <c r="L7" s="15"/>
      <c r="M7" s="15"/>
      <c r="N7" s="15"/>
      <c r="O7" s="14"/>
    </row>
    <row r="8" spans="1:15" ht="24" customHeight="1">
      <c r="A8" s="86" t="s">
        <v>16</v>
      </c>
      <c r="B8" s="87"/>
      <c r="C8" s="16"/>
      <c r="D8" s="16"/>
      <c r="E8" s="16"/>
      <c r="F8" s="16"/>
      <c r="G8" s="16"/>
      <c r="H8" s="16"/>
      <c r="I8" s="16"/>
      <c r="J8" s="16"/>
      <c r="K8" s="16"/>
      <c r="L8" s="16"/>
      <c r="M8" s="16"/>
      <c r="N8" s="16"/>
      <c r="O8" s="14" t="s">
        <v>14</v>
      </c>
    </row>
    <row r="9" spans="1:15" ht="24" customHeight="1">
      <c r="A9" s="86" t="s">
        <v>20</v>
      </c>
      <c r="B9" s="87"/>
      <c r="C9" s="16"/>
      <c r="D9" s="13"/>
      <c r="E9" s="13"/>
      <c r="F9" s="13"/>
      <c r="G9" s="13"/>
      <c r="H9" s="13"/>
      <c r="I9" s="13"/>
      <c r="J9" s="13"/>
      <c r="K9" s="13"/>
      <c r="L9" s="13"/>
      <c r="M9" s="13"/>
      <c r="N9" s="13"/>
      <c r="O9" s="14" t="s">
        <v>14</v>
      </c>
    </row>
    <row r="10" spans="1:15" ht="24" customHeight="1">
      <c r="A10" s="86" t="s">
        <v>21</v>
      </c>
      <c r="B10" s="87"/>
      <c r="C10" s="16"/>
      <c r="D10" s="16"/>
      <c r="E10" s="16"/>
      <c r="F10" s="16"/>
      <c r="G10" s="16"/>
      <c r="H10" s="16"/>
      <c r="I10" s="16"/>
      <c r="J10" s="16"/>
      <c r="K10" s="16"/>
      <c r="L10" s="16"/>
      <c r="M10" s="16"/>
      <c r="N10" s="16"/>
      <c r="O10" s="14" t="s">
        <v>14</v>
      </c>
    </row>
    <row r="11" spans="1:15" ht="31.5" customHeight="1">
      <c r="A11" s="88" t="s">
        <v>22</v>
      </c>
      <c r="B11" s="89"/>
      <c r="C11" s="16"/>
      <c r="D11" s="16"/>
      <c r="E11" s="16"/>
      <c r="F11" s="16"/>
      <c r="G11" s="16"/>
      <c r="H11" s="16"/>
      <c r="I11" s="16"/>
      <c r="J11" s="16"/>
      <c r="K11" s="16"/>
      <c r="L11" s="16"/>
      <c r="M11" s="16"/>
      <c r="N11" s="16"/>
      <c r="O11" s="14" t="s">
        <v>14</v>
      </c>
    </row>
    <row r="12" spans="1:15" ht="55.5" customHeight="1">
      <c r="A12" s="90" t="s">
        <v>187</v>
      </c>
      <c r="B12" s="91"/>
      <c r="C12" s="16"/>
      <c r="D12" s="16"/>
      <c r="E12" s="16"/>
      <c r="F12" s="16"/>
      <c r="G12" s="16"/>
      <c r="H12" s="16"/>
      <c r="I12" s="16"/>
      <c r="J12" s="16"/>
      <c r="K12" s="16"/>
      <c r="L12" s="16"/>
      <c r="M12" s="16"/>
      <c r="N12" s="16"/>
      <c r="O12" s="14" t="s">
        <v>14</v>
      </c>
    </row>
    <row r="13" spans="1:15" ht="40.5" customHeight="1" thickBot="1">
      <c r="A13" s="98" t="s">
        <v>23</v>
      </c>
      <c r="B13" s="99"/>
      <c r="C13" s="16"/>
      <c r="D13" s="16"/>
      <c r="E13" s="16"/>
      <c r="F13" s="16"/>
      <c r="G13" s="16"/>
      <c r="H13" s="16"/>
      <c r="I13" s="16"/>
      <c r="J13" s="16"/>
      <c r="K13" s="16"/>
      <c r="L13" s="16"/>
      <c r="M13" s="16"/>
      <c r="N13" s="16"/>
      <c r="O13" s="17"/>
    </row>
    <row r="14" spans="1:15" s="3" customFormat="1" ht="31.5" customHeight="1" thickBot="1">
      <c r="A14" s="96" t="s">
        <v>17</v>
      </c>
      <c r="B14" s="97"/>
      <c r="C14" s="9"/>
      <c r="D14" s="9"/>
      <c r="E14" s="9"/>
      <c r="F14" s="9"/>
      <c r="G14" s="9"/>
      <c r="H14" s="9"/>
      <c r="I14" s="9"/>
      <c r="J14" s="9"/>
      <c r="K14" s="9"/>
      <c r="L14" s="9"/>
      <c r="M14" s="9"/>
      <c r="N14" s="10"/>
      <c r="O14" s="4"/>
    </row>
    <row r="15" spans="1:15" ht="52.5" customHeight="1" thickBot="1">
      <c r="A15" s="83" t="s">
        <v>89</v>
      </c>
      <c r="B15" s="83"/>
      <c r="C15" s="83"/>
      <c r="D15" s="83"/>
      <c r="E15" s="83"/>
      <c r="F15" s="83"/>
      <c r="G15" s="83"/>
      <c r="H15" s="83"/>
      <c r="I15" s="83"/>
      <c r="J15" s="83"/>
      <c r="K15" s="83"/>
      <c r="L15" s="83"/>
      <c r="M15" s="6" t="s">
        <v>24</v>
      </c>
      <c r="N15" s="84"/>
      <c r="O15" s="85"/>
    </row>
    <row r="16" spans="1:15" ht="52.5" customHeight="1"/>
    <row r="17" ht="52.5" customHeight="1"/>
    <row r="18" ht="52.5" customHeight="1"/>
    <row r="19" ht="52.5" customHeight="1"/>
    <row r="20" ht="52.5" customHeight="1"/>
    <row r="21" ht="52.5" customHeight="1"/>
    <row r="22" ht="52.5" customHeight="1"/>
    <row r="23" ht="52.5" customHeight="1"/>
  </sheetData>
  <mergeCells count="16">
    <mergeCell ref="A2:J2"/>
    <mergeCell ref="M2:N2"/>
    <mergeCell ref="A14:B14"/>
    <mergeCell ref="A15:L15"/>
    <mergeCell ref="N15:O15"/>
    <mergeCell ref="A8:B8"/>
    <mergeCell ref="A9:B9"/>
    <mergeCell ref="A10:B10"/>
    <mergeCell ref="A11:B11"/>
    <mergeCell ref="A12:B12"/>
    <mergeCell ref="A13:B13"/>
    <mergeCell ref="A7:B7"/>
    <mergeCell ref="A3:B3"/>
    <mergeCell ref="A4:B4"/>
    <mergeCell ref="A5:B5"/>
    <mergeCell ref="A6:B6"/>
  </mergeCells>
  <phoneticPr fontId="2"/>
  <printOptions gridLinesSet="0"/>
  <pageMargins left="0.7" right="0.7" top="0.75" bottom="0.75" header="0.3" footer="0.3"/>
  <pageSetup paperSize="9" scale="69" orientation="landscape" blackAndWhite="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pageSetUpPr fitToPage="1"/>
  </sheetPr>
  <dimension ref="A1:O23"/>
  <sheetViews>
    <sheetView zoomScale="80" zoomScaleNormal="80" zoomScaleSheetLayoutView="100" workbookViewId="0">
      <selection activeCell="O1" sqref="O1"/>
    </sheetView>
  </sheetViews>
  <sheetFormatPr defaultColWidth="7.375" defaultRowHeight="9.6" customHeight="1"/>
  <cols>
    <col min="1" max="1" width="5.625" style="1" customWidth="1"/>
    <col min="2" max="2" width="17.25" style="1" bestFit="1" customWidth="1"/>
    <col min="3" max="14" width="11.5" style="1" bestFit="1" customWidth="1"/>
    <col min="15" max="15" width="12.375" style="1" bestFit="1" customWidth="1"/>
    <col min="16" max="16384" width="7.375" style="1"/>
  </cols>
  <sheetData>
    <row r="1" spans="1:15" ht="21.75" customHeight="1">
      <c r="O1" s="2" t="s">
        <v>194</v>
      </c>
    </row>
    <row r="2" spans="1:15" ht="25.5" customHeight="1" thickBot="1">
      <c r="A2" s="81" t="s">
        <v>98</v>
      </c>
      <c r="B2" s="81"/>
      <c r="C2" s="81"/>
      <c r="D2" s="81"/>
      <c r="E2" s="81"/>
      <c r="F2" s="81"/>
      <c r="G2" s="81"/>
      <c r="H2" s="81"/>
      <c r="I2" s="81"/>
      <c r="J2" s="81"/>
      <c r="K2" s="57"/>
      <c r="L2" s="57"/>
      <c r="M2" s="100" t="s">
        <v>88</v>
      </c>
      <c r="N2" s="100"/>
      <c r="O2" s="58"/>
    </row>
    <row r="3" spans="1:15" ht="24" customHeight="1">
      <c r="A3" s="92"/>
      <c r="B3" s="93"/>
      <c r="C3" s="7" t="s">
        <v>0</v>
      </c>
      <c r="D3" s="7" t="s">
        <v>1</v>
      </c>
      <c r="E3" s="7" t="s">
        <v>2</v>
      </c>
      <c r="F3" s="7" t="s">
        <v>3</v>
      </c>
      <c r="G3" s="7" t="s">
        <v>4</v>
      </c>
      <c r="H3" s="7" t="s">
        <v>5</v>
      </c>
      <c r="I3" s="7" t="s">
        <v>6</v>
      </c>
      <c r="J3" s="7" t="s">
        <v>7</v>
      </c>
      <c r="K3" s="7" t="s">
        <v>8</v>
      </c>
      <c r="L3" s="7" t="s">
        <v>9</v>
      </c>
      <c r="M3" s="7" t="s">
        <v>10</v>
      </c>
      <c r="N3" s="7" t="s">
        <v>11</v>
      </c>
      <c r="O3" s="8" t="s">
        <v>18</v>
      </c>
    </row>
    <row r="4" spans="1:15" ht="24" customHeight="1">
      <c r="A4" s="94" t="s">
        <v>13</v>
      </c>
      <c r="B4" s="95"/>
      <c r="C4" s="5">
        <v>2</v>
      </c>
      <c r="D4" s="5">
        <v>3</v>
      </c>
      <c r="E4" s="5">
        <v>2</v>
      </c>
      <c r="F4" s="5">
        <v>3</v>
      </c>
      <c r="G4" s="5">
        <v>3</v>
      </c>
      <c r="H4" s="5">
        <v>2</v>
      </c>
      <c r="I4" s="5">
        <v>1</v>
      </c>
      <c r="J4" s="5">
        <v>3</v>
      </c>
      <c r="K4" s="5">
        <v>4</v>
      </c>
      <c r="L4" s="5">
        <v>4</v>
      </c>
      <c r="M4" s="5">
        <v>5</v>
      </c>
      <c r="N4" s="5">
        <v>5</v>
      </c>
      <c r="O4" s="11" t="s">
        <v>14</v>
      </c>
    </row>
    <row r="5" spans="1:15" ht="24" customHeight="1">
      <c r="A5" s="94" t="s">
        <v>12</v>
      </c>
      <c r="B5" s="95"/>
      <c r="C5" s="5">
        <v>1200</v>
      </c>
      <c r="D5" s="5">
        <v>1200</v>
      </c>
      <c r="E5" s="5">
        <v>1200</v>
      </c>
      <c r="F5" s="5">
        <v>1000</v>
      </c>
      <c r="G5" s="5">
        <v>1000</v>
      </c>
      <c r="H5" s="5">
        <v>1000</v>
      </c>
      <c r="I5" s="5">
        <v>1200</v>
      </c>
      <c r="J5" s="5">
        <v>1200</v>
      </c>
      <c r="K5" s="5">
        <v>1300</v>
      </c>
      <c r="L5" s="5">
        <v>900</v>
      </c>
      <c r="M5" s="5">
        <v>1000</v>
      </c>
      <c r="N5" s="5">
        <v>1300</v>
      </c>
      <c r="O5" s="12">
        <f>SUM(C5:N5)</f>
        <v>13500</v>
      </c>
    </row>
    <row r="6" spans="1:15" ht="24" customHeight="1">
      <c r="A6" s="86" t="s">
        <v>15</v>
      </c>
      <c r="B6" s="87"/>
      <c r="C6" s="13"/>
      <c r="D6" s="13"/>
      <c r="E6" s="13"/>
      <c r="F6" s="13"/>
      <c r="G6" s="13"/>
      <c r="H6" s="13"/>
      <c r="I6" s="13"/>
      <c r="J6" s="13"/>
      <c r="K6" s="13"/>
      <c r="L6" s="13"/>
      <c r="M6" s="13"/>
      <c r="N6" s="13"/>
      <c r="O6" s="14" t="s">
        <v>14</v>
      </c>
    </row>
    <row r="7" spans="1:15" ht="24" customHeight="1">
      <c r="A7" s="86" t="s">
        <v>19</v>
      </c>
      <c r="B7" s="87"/>
      <c r="C7" s="15"/>
      <c r="D7" s="15"/>
      <c r="E7" s="15"/>
      <c r="F7" s="15"/>
      <c r="G7" s="15"/>
      <c r="H7" s="15"/>
      <c r="I7" s="15"/>
      <c r="J7" s="15"/>
      <c r="K7" s="15"/>
      <c r="L7" s="15"/>
      <c r="M7" s="15"/>
      <c r="N7" s="15"/>
      <c r="O7" s="14"/>
    </row>
    <row r="8" spans="1:15" ht="24" customHeight="1">
      <c r="A8" s="86" t="s">
        <v>16</v>
      </c>
      <c r="B8" s="87"/>
      <c r="C8" s="16"/>
      <c r="D8" s="16"/>
      <c r="E8" s="16"/>
      <c r="F8" s="16"/>
      <c r="G8" s="16"/>
      <c r="H8" s="16"/>
      <c r="I8" s="16"/>
      <c r="J8" s="16"/>
      <c r="K8" s="16"/>
      <c r="L8" s="16"/>
      <c r="M8" s="16"/>
      <c r="N8" s="16"/>
      <c r="O8" s="14" t="s">
        <v>14</v>
      </c>
    </row>
    <row r="9" spans="1:15" ht="24" customHeight="1">
      <c r="A9" s="86" t="s">
        <v>20</v>
      </c>
      <c r="B9" s="87"/>
      <c r="C9" s="16"/>
      <c r="D9" s="13"/>
      <c r="E9" s="13"/>
      <c r="F9" s="13"/>
      <c r="G9" s="13"/>
      <c r="H9" s="13"/>
      <c r="I9" s="13"/>
      <c r="J9" s="13"/>
      <c r="K9" s="13"/>
      <c r="L9" s="13"/>
      <c r="M9" s="13"/>
      <c r="N9" s="13"/>
      <c r="O9" s="14" t="s">
        <v>14</v>
      </c>
    </row>
    <row r="10" spans="1:15" ht="24" customHeight="1">
      <c r="A10" s="86" t="s">
        <v>21</v>
      </c>
      <c r="B10" s="87"/>
      <c r="C10" s="16"/>
      <c r="D10" s="16"/>
      <c r="E10" s="16"/>
      <c r="F10" s="16"/>
      <c r="G10" s="16"/>
      <c r="H10" s="16"/>
      <c r="I10" s="16"/>
      <c r="J10" s="16"/>
      <c r="K10" s="16"/>
      <c r="L10" s="16"/>
      <c r="M10" s="16"/>
      <c r="N10" s="16"/>
      <c r="O10" s="14" t="s">
        <v>14</v>
      </c>
    </row>
    <row r="11" spans="1:15" ht="31.5" customHeight="1">
      <c r="A11" s="88" t="s">
        <v>22</v>
      </c>
      <c r="B11" s="89"/>
      <c r="C11" s="16"/>
      <c r="D11" s="16"/>
      <c r="E11" s="16"/>
      <c r="F11" s="16"/>
      <c r="G11" s="16"/>
      <c r="H11" s="16"/>
      <c r="I11" s="16"/>
      <c r="J11" s="16"/>
      <c r="K11" s="16"/>
      <c r="L11" s="16"/>
      <c r="M11" s="16"/>
      <c r="N11" s="16"/>
      <c r="O11" s="14" t="s">
        <v>14</v>
      </c>
    </row>
    <row r="12" spans="1:15" ht="55.5" customHeight="1">
      <c r="A12" s="90" t="s">
        <v>188</v>
      </c>
      <c r="B12" s="91"/>
      <c r="C12" s="16"/>
      <c r="D12" s="16"/>
      <c r="E12" s="16"/>
      <c r="F12" s="16"/>
      <c r="G12" s="16"/>
      <c r="H12" s="16"/>
      <c r="I12" s="16"/>
      <c r="J12" s="16"/>
      <c r="K12" s="16"/>
      <c r="L12" s="16"/>
      <c r="M12" s="16"/>
      <c r="N12" s="16"/>
      <c r="O12" s="14" t="s">
        <v>14</v>
      </c>
    </row>
    <row r="13" spans="1:15" ht="40.5" customHeight="1" thickBot="1">
      <c r="A13" s="98" t="s">
        <v>23</v>
      </c>
      <c r="B13" s="99"/>
      <c r="C13" s="16"/>
      <c r="D13" s="16"/>
      <c r="E13" s="16"/>
      <c r="F13" s="16"/>
      <c r="G13" s="16"/>
      <c r="H13" s="16"/>
      <c r="I13" s="16"/>
      <c r="J13" s="16"/>
      <c r="K13" s="16"/>
      <c r="L13" s="16"/>
      <c r="M13" s="16"/>
      <c r="N13" s="16"/>
      <c r="O13" s="17"/>
    </row>
    <row r="14" spans="1:15" s="3" customFormat="1" ht="31.5" customHeight="1" thickBot="1">
      <c r="A14" s="96" t="s">
        <v>17</v>
      </c>
      <c r="B14" s="97"/>
      <c r="C14" s="9"/>
      <c r="D14" s="9"/>
      <c r="E14" s="9"/>
      <c r="F14" s="9"/>
      <c r="G14" s="9"/>
      <c r="H14" s="9"/>
      <c r="I14" s="9"/>
      <c r="J14" s="9"/>
      <c r="K14" s="9"/>
      <c r="L14" s="9"/>
      <c r="M14" s="9"/>
      <c r="N14" s="10"/>
      <c r="O14" s="4"/>
    </row>
    <row r="15" spans="1:15" ht="52.5" customHeight="1" thickBot="1">
      <c r="A15" s="83" t="s">
        <v>89</v>
      </c>
      <c r="B15" s="83"/>
      <c r="C15" s="83"/>
      <c r="D15" s="83"/>
      <c r="E15" s="83"/>
      <c r="F15" s="83"/>
      <c r="G15" s="83"/>
      <c r="H15" s="83"/>
      <c r="I15" s="83"/>
      <c r="J15" s="83"/>
      <c r="K15" s="83"/>
      <c r="L15" s="83"/>
      <c r="M15" s="6" t="s">
        <v>24</v>
      </c>
      <c r="N15" s="84"/>
      <c r="O15" s="85"/>
    </row>
    <row r="16" spans="1:15" ht="52.5" customHeight="1"/>
    <row r="17" ht="52.5" customHeight="1"/>
    <row r="18" ht="52.5" customHeight="1"/>
    <row r="19" ht="52.5" customHeight="1"/>
    <row r="20" ht="52.5" customHeight="1"/>
    <row r="21" ht="52.5" customHeight="1"/>
    <row r="22" ht="52.5" customHeight="1"/>
    <row r="23" ht="52.5" customHeight="1"/>
  </sheetData>
  <mergeCells count="16">
    <mergeCell ref="A2:J2"/>
    <mergeCell ref="M2:N2"/>
    <mergeCell ref="A14:B14"/>
    <mergeCell ref="A15:L15"/>
    <mergeCell ref="N15:O15"/>
    <mergeCell ref="A8:B8"/>
    <mergeCell ref="A9:B9"/>
    <mergeCell ref="A10:B10"/>
    <mergeCell ref="A11:B11"/>
    <mergeCell ref="A12:B12"/>
    <mergeCell ref="A13:B13"/>
    <mergeCell ref="A7:B7"/>
    <mergeCell ref="A3:B3"/>
    <mergeCell ref="A4:B4"/>
    <mergeCell ref="A5:B5"/>
    <mergeCell ref="A6:B6"/>
  </mergeCells>
  <phoneticPr fontId="2"/>
  <printOptions gridLinesSet="0"/>
  <pageMargins left="0.7" right="0.7" top="0.75" bottom="0.75" header="0.3" footer="0.3"/>
  <pageSetup paperSize="9" scale="69" orientation="landscape" blackAndWhite="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42"/>
  <sheetViews>
    <sheetView view="pageLayout" topLeftCell="A25" zoomScaleNormal="100" workbookViewId="0">
      <selection activeCell="A62" sqref="A62:B62"/>
    </sheetView>
  </sheetViews>
  <sheetFormatPr defaultRowHeight="17.25" customHeight="1"/>
  <cols>
    <col min="1" max="8" width="9" style="59"/>
    <col min="9" max="9" width="10.625" style="59" customWidth="1"/>
    <col min="10" max="16384" width="9" style="59"/>
  </cols>
  <sheetData>
    <row r="1" spans="1:9" ht="17.25" customHeight="1">
      <c r="A1" s="72"/>
      <c r="B1" s="72"/>
      <c r="C1" s="72"/>
      <c r="D1" s="72"/>
      <c r="E1" s="72"/>
      <c r="F1" s="72"/>
      <c r="G1" s="72"/>
      <c r="H1" s="72"/>
      <c r="I1" s="72"/>
    </row>
    <row r="2" spans="1:9" ht="17.25" customHeight="1">
      <c r="A2" s="60"/>
    </row>
    <row r="3" spans="1:9" ht="17.25" customHeight="1">
      <c r="A3" s="109" t="s">
        <v>154</v>
      </c>
      <c r="B3" s="109"/>
      <c r="C3" s="109"/>
      <c r="D3" s="109"/>
      <c r="E3" s="109"/>
      <c r="F3" s="109"/>
      <c r="G3" s="109"/>
      <c r="H3" s="109"/>
      <c r="I3" s="109"/>
    </row>
    <row r="4" spans="1:9" ht="17.25" customHeight="1">
      <c r="A4" s="60"/>
    </row>
    <row r="5" spans="1:9" ht="17.25" customHeight="1">
      <c r="A5" s="66" t="s">
        <v>155</v>
      </c>
    </row>
    <row r="6" spans="1:9" ht="17.25" customHeight="1">
      <c r="A6" s="66" t="s">
        <v>212</v>
      </c>
    </row>
    <row r="7" spans="1:9" ht="17.25" customHeight="1">
      <c r="A7" s="66" t="s">
        <v>213</v>
      </c>
    </row>
    <row r="8" spans="1:9" ht="17.25" customHeight="1">
      <c r="A8" s="60"/>
    </row>
    <row r="9" spans="1:9" ht="17.25" customHeight="1">
      <c r="A9" s="60"/>
    </row>
    <row r="10" spans="1:9" ht="17.25" customHeight="1">
      <c r="A10" s="74" t="s">
        <v>160</v>
      </c>
      <c r="B10" s="74"/>
      <c r="C10" s="67"/>
      <c r="D10" s="60"/>
      <c r="E10" s="60"/>
      <c r="F10" s="60"/>
      <c r="G10" s="60"/>
      <c r="H10" s="60"/>
      <c r="I10" s="60"/>
    </row>
    <row r="11" spans="1:9" ht="17.25" customHeight="1">
      <c r="A11" s="62"/>
      <c r="B11" s="63"/>
    </row>
    <row r="12" spans="1:9" ht="24" customHeight="1">
      <c r="A12" s="74" t="s">
        <v>162</v>
      </c>
      <c r="B12" s="74"/>
      <c r="C12" s="108" t="s">
        <v>235</v>
      </c>
      <c r="D12" s="108"/>
      <c r="E12" s="108"/>
      <c r="F12" s="108"/>
      <c r="G12" s="108"/>
      <c r="H12" s="108"/>
      <c r="I12" s="108"/>
    </row>
    <row r="13" spans="1:9" ht="24" customHeight="1">
      <c r="A13" s="62"/>
      <c r="B13" s="63"/>
      <c r="C13" s="108"/>
      <c r="D13" s="108"/>
      <c r="E13" s="108"/>
      <c r="F13" s="108"/>
      <c r="G13" s="108"/>
      <c r="H13" s="108"/>
      <c r="I13" s="108"/>
    </row>
    <row r="14" spans="1:9" ht="17.25" customHeight="1">
      <c r="A14" s="74" t="s">
        <v>163</v>
      </c>
      <c r="B14" s="74"/>
      <c r="C14" s="64" t="s">
        <v>159</v>
      </c>
      <c r="D14" s="64"/>
      <c r="E14" s="64"/>
      <c r="F14" s="64"/>
    </row>
    <row r="15" spans="1:9" ht="17.25" customHeight="1">
      <c r="A15" s="62"/>
      <c r="B15" s="63"/>
    </row>
    <row r="16" spans="1:9" ht="17.25" customHeight="1">
      <c r="A16" s="74" t="s">
        <v>161</v>
      </c>
      <c r="B16" s="74"/>
      <c r="C16" s="59" t="s">
        <v>236</v>
      </c>
    </row>
    <row r="17" spans="1:9" ht="17.25" customHeight="1">
      <c r="A17" s="60"/>
    </row>
    <row r="18" spans="1:9" ht="17.25" customHeight="1">
      <c r="A18" s="60"/>
    </row>
    <row r="19" spans="1:9" ht="17.25" customHeight="1">
      <c r="A19" s="79" t="s">
        <v>164</v>
      </c>
      <c r="B19" s="79"/>
      <c r="C19" s="79"/>
      <c r="D19" s="79"/>
      <c r="E19" s="79"/>
      <c r="F19" s="79"/>
      <c r="G19" s="79"/>
      <c r="H19" s="79"/>
      <c r="I19" s="79"/>
    </row>
    <row r="20" spans="1:9" ht="17.25" customHeight="1">
      <c r="A20" s="79"/>
      <c r="B20" s="79"/>
      <c r="C20" s="79"/>
      <c r="D20" s="79"/>
      <c r="E20" s="79"/>
      <c r="F20" s="79"/>
      <c r="G20" s="79"/>
      <c r="H20" s="79"/>
      <c r="I20" s="79"/>
    </row>
    <row r="21" spans="1:9" ht="17.25" customHeight="1">
      <c r="A21" s="79"/>
      <c r="B21" s="79"/>
      <c r="C21" s="79"/>
      <c r="D21" s="79"/>
      <c r="E21" s="79"/>
      <c r="F21" s="79"/>
      <c r="G21" s="79"/>
      <c r="H21" s="79"/>
      <c r="I21" s="79"/>
    </row>
    <row r="22" spans="1:9" ht="17.25" customHeight="1">
      <c r="A22" s="60"/>
    </row>
    <row r="23" spans="1:9" ht="17.25" customHeight="1">
      <c r="A23" s="60"/>
    </row>
    <row r="24" spans="1:9" ht="17.25" customHeight="1">
      <c r="A24" s="77">
        <v>46079</v>
      </c>
      <c r="B24" s="78"/>
      <c r="C24" s="78"/>
      <c r="D24" s="78"/>
    </row>
    <row r="25" spans="1:9" ht="17.25" customHeight="1">
      <c r="A25" s="60"/>
    </row>
    <row r="26" spans="1:9" ht="17.25" customHeight="1">
      <c r="A26" s="60"/>
    </row>
    <row r="27" spans="1:9" ht="17.25" customHeight="1">
      <c r="C27" s="72" t="s">
        <v>168</v>
      </c>
      <c r="D27" s="72"/>
      <c r="E27" s="72"/>
    </row>
    <row r="28" spans="1:9" ht="17.25" customHeight="1">
      <c r="C28" s="60"/>
      <c r="D28" s="60"/>
      <c r="E28" s="61" t="s">
        <v>156</v>
      </c>
    </row>
    <row r="29" spans="1:9" ht="17.25" customHeight="1">
      <c r="C29" s="60"/>
      <c r="D29" s="60"/>
      <c r="E29" s="61" t="s">
        <v>157</v>
      </c>
    </row>
    <row r="30" spans="1:9" ht="17.25" customHeight="1">
      <c r="A30" s="60"/>
      <c r="C30" s="60"/>
      <c r="D30" s="60"/>
      <c r="E30" s="61" t="s">
        <v>165</v>
      </c>
    </row>
    <row r="31" spans="1:9" ht="17.25" customHeight="1">
      <c r="A31" s="60"/>
      <c r="C31" s="60"/>
      <c r="D31" s="60"/>
      <c r="E31" s="61" t="s">
        <v>166</v>
      </c>
    </row>
    <row r="32" spans="1:9" ht="17.25" customHeight="1">
      <c r="A32" s="60"/>
    </row>
    <row r="33" spans="1:9" ht="17.25" customHeight="1">
      <c r="A33" s="60"/>
    </row>
    <row r="34" spans="1:9" ht="17.25" customHeight="1">
      <c r="A34" s="60"/>
    </row>
    <row r="35" spans="1:9" ht="17.25" customHeight="1">
      <c r="A35" s="60"/>
    </row>
    <row r="36" spans="1:9" ht="17.25" customHeight="1">
      <c r="A36" s="60"/>
    </row>
    <row r="37" spans="1:9" ht="17.25" customHeight="1">
      <c r="A37" s="60"/>
    </row>
    <row r="38" spans="1:9" ht="17.25" customHeight="1">
      <c r="A38" s="60"/>
    </row>
    <row r="39" spans="1:9" ht="17.25" customHeight="1">
      <c r="A39" s="80" t="s">
        <v>167</v>
      </c>
      <c r="B39" s="80"/>
      <c r="C39" s="80"/>
      <c r="D39" s="80"/>
      <c r="E39" s="80"/>
      <c r="F39" s="80"/>
      <c r="G39" s="80"/>
      <c r="H39" s="80"/>
      <c r="I39" s="80"/>
    </row>
    <row r="40" spans="1:9" ht="17.25" customHeight="1">
      <c r="A40" s="80"/>
      <c r="B40" s="80"/>
      <c r="C40" s="80"/>
      <c r="D40" s="80"/>
      <c r="E40" s="80"/>
      <c r="F40" s="80"/>
      <c r="G40" s="80"/>
      <c r="H40" s="80"/>
      <c r="I40" s="80"/>
    </row>
    <row r="41" spans="1:9" ht="17.25" customHeight="1">
      <c r="A41" s="65"/>
      <c r="B41" s="65"/>
      <c r="C41" s="65"/>
      <c r="D41" s="65"/>
      <c r="E41" s="65"/>
      <c r="F41" s="65"/>
      <c r="G41" s="65"/>
      <c r="H41" s="65"/>
      <c r="I41" s="65"/>
    </row>
    <row r="42" spans="1:9" ht="17.25" customHeight="1">
      <c r="A42" s="76" t="s">
        <v>158</v>
      </c>
      <c r="B42" s="76"/>
      <c r="C42" s="76"/>
      <c r="D42" s="76"/>
      <c r="E42" s="76"/>
      <c r="F42" s="76"/>
      <c r="G42" s="76"/>
      <c r="H42" s="76"/>
      <c r="I42" s="76"/>
    </row>
  </sheetData>
  <mergeCells count="12">
    <mergeCell ref="A19:I21"/>
    <mergeCell ref="A24:D24"/>
    <mergeCell ref="C27:E27"/>
    <mergeCell ref="A39:I40"/>
    <mergeCell ref="A42:I42"/>
    <mergeCell ref="A14:B14"/>
    <mergeCell ref="A16:B16"/>
    <mergeCell ref="C12:I13"/>
    <mergeCell ref="A1:I1"/>
    <mergeCell ref="A3:I3"/>
    <mergeCell ref="A10:B10"/>
    <mergeCell ref="A12:B12"/>
  </mergeCells>
  <phoneticPr fontId="2"/>
  <pageMargins left="0.59055118110236227" right="0.59055118110236227" top="0.39370078740157483" bottom="0.39370078740157483"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pageSetUpPr fitToPage="1"/>
  </sheetPr>
  <dimension ref="A1:V31"/>
  <sheetViews>
    <sheetView view="pageBreakPreview" zoomScaleNormal="100" zoomScaleSheetLayoutView="100" workbookViewId="0">
      <selection activeCell="A62" sqref="A62:B62"/>
    </sheetView>
  </sheetViews>
  <sheetFormatPr defaultColWidth="7.375" defaultRowHeight="9.6" customHeight="1"/>
  <cols>
    <col min="1" max="1" width="5.625" style="1" customWidth="1"/>
    <col min="2" max="2" width="14.375" style="1" customWidth="1"/>
    <col min="3" max="14" width="11.5" style="1" bestFit="1" customWidth="1"/>
    <col min="15" max="15" width="12.375" style="1" bestFit="1" customWidth="1"/>
    <col min="16" max="16" width="10.625" style="1" customWidth="1"/>
    <col min="17" max="18" width="7.375" style="1"/>
    <col min="19" max="19" width="7.125" style="1" bestFit="1" customWidth="1"/>
    <col min="20" max="20" width="15.125" style="1" bestFit="1" customWidth="1"/>
    <col min="21" max="21" width="9" style="1" bestFit="1" customWidth="1"/>
    <col min="22" max="22" width="5.25" style="1" bestFit="1" customWidth="1"/>
    <col min="23" max="16384" width="7.375" style="1"/>
  </cols>
  <sheetData>
    <row r="1" spans="1:22" ht="21.75" customHeight="1">
      <c r="P1" s="2" t="s">
        <v>193</v>
      </c>
    </row>
    <row r="2" spans="1:22" ht="25.5" customHeight="1" thickBot="1">
      <c r="A2" s="116" t="s">
        <v>237</v>
      </c>
      <c r="B2" s="116"/>
      <c r="C2" s="116"/>
      <c r="D2" s="116"/>
      <c r="E2" s="116"/>
      <c r="F2" s="116"/>
      <c r="G2" s="116"/>
      <c r="H2" s="116"/>
      <c r="I2" s="116"/>
      <c r="J2" s="116"/>
      <c r="K2" s="116"/>
      <c r="L2" s="116"/>
      <c r="M2" s="116"/>
      <c r="N2" s="116"/>
      <c r="O2" s="116"/>
    </row>
    <row r="3" spans="1:22" ht="34.5" customHeight="1">
      <c r="A3" s="92"/>
      <c r="B3" s="93"/>
      <c r="C3" s="7" t="s">
        <v>0</v>
      </c>
      <c r="D3" s="7" t="s">
        <v>1</v>
      </c>
      <c r="E3" s="7" t="s">
        <v>2</v>
      </c>
      <c r="F3" s="7" t="s">
        <v>3</v>
      </c>
      <c r="G3" s="7" t="s">
        <v>4</v>
      </c>
      <c r="H3" s="7" t="s">
        <v>5</v>
      </c>
      <c r="I3" s="7" t="s">
        <v>6</v>
      </c>
      <c r="J3" s="7" t="s">
        <v>7</v>
      </c>
      <c r="K3" s="7" t="s">
        <v>8</v>
      </c>
      <c r="L3" s="7" t="s">
        <v>9</v>
      </c>
      <c r="M3" s="7" t="s">
        <v>10</v>
      </c>
      <c r="N3" s="7" t="s">
        <v>11</v>
      </c>
      <c r="O3" s="8" t="s">
        <v>18</v>
      </c>
      <c r="S3" s="112" t="s">
        <v>54</v>
      </c>
      <c r="T3" s="112"/>
      <c r="U3" s="112"/>
      <c r="V3" s="112"/>
    </row>
    <row r="4" spans="1:22" ht="34.5" customHeight="1">
      <c r="A4" s="117" t="s">
        <v>35</v>
      </c>
      <c r="B4" s="105"/>
      <c r="C4" s="15"/>
      <c r="D4" s="15"/>
      <c r="E4" s="15"/>
      <c r="F4" s="15"/>
      <c r="G4" s="15"/>
      <c r="H4" s="15"/>
      <c r="I4" s="15"/>
      <c r="J4" s="15"/>
      <c r="K4" s="15"/>
      <c r="L4" s="15"/>
      <c r="M4" s="15"/>
      <c r="N4" s="15"/>
      <c r="O4" s="12"/>
      <c r="P4" s="69" t="s">
        <v>169</v>
      </c>
      <c r="S4"/>
      <c r="T4"/>
      <c r="U4"/>
      <c r="V4"/>
    </row>
    <row r="5" spans="1:22" ht="34.5" customHeight="1">
      <c r="A5" s="117" t="s">
        <v>36</v>
      </c>
      <c r="B5" s="105"/>
      <c r="C5" s="15"/>
      <c r="D5" s="15"/>
      <c r="E5" s="15"/>
      <c r="F5" s="15"/>
      <c r="G5" s="15"/>
      <c r="H5" s="15"/>
      <c r="I5" s="15"/>
      <c r="J5" s="15"/>
      <c r="K5" s="15"/>
      <c r="L5" s="15"/>
      <c r="M5" s="15"/>
      <c r="N5" s="15"/>
      <c r="O5" s="12"/>
      <c r="P5" s="69" t="s">
        <v>170</v>
      </c>
      <c r="S5" s="36"/>
      <c r="T5" s="36" t="s">
        <v>55</v>
      </c>
      <c r="U5" s="36" t="s">
        <v>63</v>
      </c>
      <c r="V5" s="36" t="s">
        <v>67</v>
      </c>
    </row>
    <row r="6" spans="1:22" ht="34.5" customHeight="1">
      <c r="A6" s="113" t="s">
        <v>37</v>
      </c>
      <c r="B6" s="107"/>
      <c r="C6" s="15"/>
      <c r="D6" s="15"/>
      <c r="E6" s="15"/>
      <c r="F6" s="15"/>
      <c r="G6" s="15"/>
      <c r="H6" s="15"/>
      <c r="I6" s="15"/>
      <c r="J6" s="15"/>
      <c r="K6" s="15"/>
      <c r="L6" s="15"/>
      <c r="M6" s="15"/>
      <c r="N6" s="15"/>
      <c r="O6" s="12"/>
      <c r="P6" s="69" t="s">
        <v>171</v>
      </c>
      <c r="S6" s="110" t="s">
        <v>68</v>
      </c>
      <c r="T6" s="36" t="s">
        <v>56</v>
      </c>
      <c r="U6" s="36">
        <v>20</v>
      </c>
      <c r="V6" s="36" t="s">
        <v>65</v>
      </c>
    </row>
    <row r="7" spans="1:22" ht="34.5" customHeight="1">
      <c r="A7" s="113" t="s">
        <v>40</v>
      </c>
      <c r="B7" s="107"/>
      <c r="C7" s="16"/>
      <c r="D7" s="13"/>
      <c r="E7" s="13"/>
      <c r="F7" s="13"/>
      <c r="G7" s="13"/>
      <c r="H7" s="13"/>
      <c r="I7" s="13"/>
      <c r="J7" s="13"/>
      <c r="K7" s="13"/>
      <c r="L7" s="13"/>
      <c r="M7" s="13"/>
      <c r="N7" s="13"/>
      <c r="O7" s="12"/>
      <c r="P7" s="69" t="s">
        <v>172</v>
      </c>
      <c r="S7" s="111"/>
      <c r="T7" s="36" t="s">
        <v>57</v>
      </c>
      <c r="U7" s="36">
        <v>60</v>
      </c>
      <c r="V7" s="36" t="s">
        <v>65</v>
      </c>
    </row>
    <row r="8" spans="1:22" ht="34.5" customHeight="1">
      <c r="A8" s="113" t="s">
        <v>38</v>
      </c>
      <c r="B8" s="107"/>
      <c r="C8" s="15"/>
      <c r="D8" s="15"/>
      <c r="E8" s="15"/>
      <c r="F8" s="15"/>
      <c r="G8" s="15"/>
      <c r="H8" s="15"/>
      <c r="I8" s="15"/>
      <c r="J8" s="15"/>
      <c r="K8" s="15"/>
      <c r="L8" s="15"/>
      <c r="M8" s="15"/>
      <c r="N8" s="15"/>
      <c r="O8" s="12"/>
      <c r="P8" s="69" t="s">
        <v>173</v>
      </c>
      <c r="S8" s="111"/>
      <c r="T8" s="36" t="s">
        <v>58</v>
      </c>
      <c r="U8" s="36">
        <v>6</v>
      </c>
      <c r="V8" s="36" t="s">
        <v>66</v>
      </c>
    </row>
    <row r="9" spans="1:22" ht="34.5" customHeight="1">
      <c r="A9" s="113" t="s">
        <v>39</v>
      </c>
      <c r="B9" s="107"/>
      <c r="C9" s="16"/>
      <c r="D9" s="16"/>
      <c r="E9" s="16"/>
      <c r="F9" s="16"/>
      <c r="G9" s="16"/>
      <c r="H9" s="16"/>
      <c r="I9" s="16"/>
      <c r="J9" s="16"/>
      <c r="K9" s="16"/>
      <c r="L9" s="16"/>
      <c r="M9" s="16"/>
      <c r="N9" s="16"/>
      <c r="O9" s="12"/>
      <c r="P9" s="69" t="s">
        <v>174</v>
      </c>
      <c r="S9" s="111"/>
      <c r="T9" s="36" t="s">
        <v>59</v>
      </c>
      <c r="U9" s="36">
        <v>40</v>
      </c>
      <c r="V9" s="36" t="s">
        <v>65</v>
      </c>
    </row>
    <row r="10" spans="1:22" ht="34.5" customHeight="1">
      <c r="A10" s="113" t="s">
        <v>41</v>
      </c>
      <c r="B10" s="107"/>
      <c r="C10" s="16"/>
      <c r="D10" s="13"/>
      <c r="E10" s="13"/>
      <c r="F10" s="13"/>
      <c r="G10" s="13"/>
      <c r="H10" s="13"/>
      <c r="I10" s="13"/>
      <c r="J10" s="13"/>
      <c r="K10" s="13"/>
      <c r="L10" s="13"/>
      <c r="M10" s="13"/>
      <c r="N10" s="13"/>
      <c r="O10" s="12"/>
      <c r="P10" s="69" t="s">
        <v>175</v>
      </c>
      <c r="S10" s="111"/>
      <c r="T10" s="36" t="s">
        <v>60</v>
      </c>
      <c r="U10" s="36">
        <v>30</v>
      </c>
      <c r="V10" s="36" t="s">
        <v>65</v>
      </c>
    </row>
    <row r="11" spans="1:22" ht="34.5" customHeight="1">
      <c r="A11" s="114" t="s">
        <v>70</v>
      </c>
      <c r="B11" s="115"/>
      <c r="C11" s="16"/>
      <c r="D11" s="13"/>
      <c r="E11" s="13"/>
      <c r="F11" s="13"/>
      <c r="G11" s="13"/>
      <c r="H11" s="13"/>
      <c r="I11" s="13"/>
      <c r="J11" s="13"/>
      <c r="K11" s="13"/>
      <c r="L11" s="13"/>
      <c r="M11" s="13"/>
      <c r="N11" s="13"/>
      <c r="O11" s="12"/>
      <c r="P11" s="69" t="s">
        <v>176</v>
      </c>
      <c r="S11" s="111"/>
      <c r="T11" s="36" t="s">
        <v>61</v>
      </c>
      <c r="U11" s="36">
        <v>30</v>
      </c>
      <c r="V11" s="36" t="s">
        <v>65</v>
      </c>
    </row>
    <row r="12" spans="1:22" ht="34.5" customHeight="1">
      <c r="A12" s="114" t="s">
        <v>71</v>
      </c>
      <c r="B12" s="115"/>
      <c r="C12" s="16"/>
      <c r="D12" s="13"/>
      <c r="E12" s="13"/>
      <c r="F12" s="13"/>
      <c r="G12" s="13"/>
      <c r="H12" s="13"/>
      <c r="I12" s="13"/>
      <c r="J12" s="13"/>
      <c r="K12" s="13"/>
      <c r="L12" s="13"/>
      <c r="M12" s="13"/>
      <c r="N12" s="13"/>
      <c r="O12" s="12"/>
      <c r="P12" s="69" t="s">
        <v>177</v>
      </c>
      <c r="S12" s="111"/>
      <c r="T12" s="36" t="s">
        <v>62</v>
      </c>
      <c r="U12" s="36">
        <v>30</v>
      </c>
      <c r="V12" s="36" t="s">
        <v>65</v>
      </c>
    </row>
    <row r="13" spans="1:22" ht="34.5" customHeight="1">
      <c r="A13" s="114" t="s">
        <v>72</v>
      </c>
      <c r="B13" s="115"/>
      <c r="C13" s="16"/>
      <c r="D13" s="13"/>
      <c r="E13" s="13"/>
      <c r="F13" s="13"/>
      <c r="G13" s="13"/>
      <c r="H13" s="13"/>
      <c r="I13" s="13"/>
      <c r="J13" s="13"/>
      <c r="K13" s="13"/>
      <c r="L13" s="13"/>
      <c r="M13" s="13"/>
      <c r="N13" s="13"/>
      <c r="O13" s="12"/>
      <c r="P13" s="69" t="s">
        <v>178</v>
      </c>
      <c r="S13" s="35"/>
      <c r="T13"/>
      <c r="U13"/>
      <c r="V13"/>
    </row>
    <row r="14" spans="1:22" ht="34.5" customHeight="1">
      <c r="A14" s="114" t="s">
        <v>73</v>
      </c>
      <c r="B14" s="115"/>
      <c r="C14" s="16"/>
      <c r="D14" s="13"/>
      <c r="E14" s="13"/>
      <c r="F14" s="13"/>
      <c r="G14" s="13"/>
      <c r="H14" s="13"/>
      <c r="I14" s="13"/>
      <c r="J14" s="13"/>
      <c r="K14" s="13"/>
      <c r="L14" s="13"/>
      <c r="M14" s="13"/>
      <c r="N14" s="13"/>
      <c r="O14" s="12"/>
      <c r="P14" s="69" t="s">
        <v>179</v>
      </c>
      <c r="S14" s="36"/>
      <c r="T14" s="36" t="s">
        <v>55</v>
      </c>
      <c r="U14" s="36" t="s">
        <v>63</v>
      </c>
      <c r="V14" s="36" t="s">
        <v>67</v>
      </c>
    </row>
    <row r="15" spans="1:22" ht="34.5" customHeight="1">
      <c r="A15" s="114" t="s">
        <v>74</v>
      </c>
      <c r="B15" s="115"/>
      <c r="C15" s="16"/>
      <c r="D15" s="13"/>
      <c r="E15" s="13"/>
      <c r="F15" s="13"/>
      <c r="G15" s="13"/>
      <c r="H15" s="13"/>
      <c r="I15" s="13"/>
      <c r="J15" s="13"/>
      <c r="K15" s="13"/>
      <c r="L15" s="13"/>
      <c r="M15" s="13"/>
      <c r="N15" s="13"/>
      <c r="O15" s="12"/>
      <c r="P15" s="69" t="s">
        <v>180</v>
      </c>
      <c r="S15" s="110" t="s">
        <v>69</v>
      </c>
      <c r="T15" s="36" t="s">
        <v>70</v>
      </c>
      <c r="U15" s="36">
        <v>5</v>
      </c>
      <c r="V15" s="36" t="s">
        <v>81</v>
      </c>
    </row>
    <row r="16" spans="1:22" ht="34.5" customHeight="1">
      <c r="A16" s="114" t="s">
        <v>75</v>
      </c>
      <c r="B16" s="115"/>
      <c r="C16" s="16"/>
      <c r="D16" s="13"/>
      <c r="E16" s="13"/>
      <c r="F16" s="13"/>
      <c r="G16" s="13"/>
      <c r="H16" s="13"/>
      <c r="I16" s="13"/>
      <c r="J16" s="13"/>
      <c r="K16" s="13"/>
      <c r="L16" s="13"/>
      <c r="M16" s="13"/>
      <c r="N16" s="13"/>
      <c r="O16" s="12"/>
      <c r="P16" s="69" t="s">
        <v>181</v>
      </c>
      <c r="S16" s="111"/>
      <c r="T16" s="36" t="s">
        <v>71</v>
      </c>
      <c r="U16" s="36">
        <v>5</v>
      </c>
      <c r="V16" s="36" t="s">
        <v>81</v>
      </c>
    </row>
    <row r="17" spans="1:22" ht="34.5" customHeight="1">
      <c r="A17" s="114" t="s">
        <v>76</v>
      </c>
      <c r="B17" s="115"/>
      <c r="C17" s="16"/>
      <c r="D17" s="13"/>
      <c r="E17" s="13"/>
      <c r="F17" s="13"/>
      <c r="G17" s="13"/>
      <c r="H17" s="13"/>
      <c r="I17" s="13"/>
      <c r="J17" s="13"/>
      <c r="K17" s="13"/>
      <c r="L17" s="13"/>
      <c r="M17" s="13"/>
      <c r="N17" s="13"/>
      <c r="O17" s="12"/>
      <c r="P17" s="69" t="s">
        <v>182</v>
      </c>
      <c r="S17" s="111"/>
      <c r="T17" s="36" t="s">
        <v>72</v>
      </c>
      <c r="U17" s="36">
        <v>20</v>
      </c>
      <c r="V17" s="36" t="s">
        <v>82</v>
      </c>
    </row>
    <row r="18" spans="1:22" ht="34.5" customHeight="1">
      <c r="A18" s="114" t="s">
        <v>77</v>
      </c>
      <c r="B18" s="115"/>
      <c r="C18" s="16"/>
      <c r="D18" s="13"/>
      <c r="E18" s="13"/>
      <c r="F18" s="13"/>
      <c r="G18" s="13"/>
      <c r="H18" s="13"/>
      <c r="I18" s="13"/>
      <c r="J18" s="13"/>
      <c r="K18" s="13"/>
      <c r="L18" s="13"/>
      <c r="M18" s="13"/>
      <c r="N18" s="13"/>
      <c r="O18" s="12"/>
      <c r="P18" s="69" t="s">
        <v>183</v>
      </c>
      <c r="S18" s="111"/>
      <c r="T18" s="36" t="s">
        <v>73</v>
      </c>
      <c r="U18" s="36">
        <v>50</v>
      </c>
      <c r="V18" s="36" t="s">
        <v>65</v>
      </c>
    </row>
    <row r="19" spans="1:22" ht="34.5" customHeight="1">
      <c r="A19" s="114" t="s">
        <v>78</v>
      </c>
      <c r="B19" s="115"/>
      <c r="C19" s="16"/>
      <c r="D19" s="13"/>
      <c r="E19" s="13"/>
      <c r="F19" s="13"/>
      <c r="G19" s="13"/>
      <c r="H19" s="13"/>
      <c r="I19" s="13"/>
      <c r="J19" s="13"/>
      <c r="K19" s="13"/>
      <c r="L19" s="13"/>
      <c r="M19" s="13"/>
      <c r="N19" s="13"/>
      <c r="O19" s="12"/>
      <c r="P19" s="69" t="s">
        <v>184</v>
      </c>
      <c r="S19" s="111"/>
      <c r="T19" s="36" t="s">
        <v>74</v>
      </c>
      <c r="U19" s="36">
        <v>50</v>
      </c>
      <c r="V19" s="36" t="s">
        <v>64</v>
      </c>
    </row>
    <row r="20" spans="1:22" ht="34.5" customHeight="1">
      <c r="A20" s="114" t="s">
        <v>79</v>
      </c>
      <c r="B20" s="115"/>
      <c r="C20" s="16"/>
      <c r="D20" s="13"/>
      <c r="E20" s="13"/>
      <c r="F20" s="13"/>
      <c r="G20" s="13"/>
      <c r="H20" s="13"/>
      <c r="I20" s="13"/>
      <c r="J20" s="13"/>
      <c r="K20" s="13"/>
      <c r="L20" s="13"/>
      <c r="M20" s="13"/>
      <c r="N20" s="13"/>
      <c r="O20" s="12"/>
      <c r="P20" s="69" t="s">
        <v>185</v>
      </c>
      <c r="S20" s="111"/>
      <c r="T20" s="36" t="s">
        <v>75</v>
      </c>
      <c r="U20" s="36">
        <v>10</v>
      </c>
      <c r="V20" s="36" t="s">
        <v>82</v>
      </c>
    </row>
    <row r="21" spans="1:22" ht="34.5" customHeight="1" thickBot="1">
      <c r="A21" s="114" t="s">
        <v>80</v>
      </c>
      <c r="B21" s="115"/>
      <c r="C21" s="16"/>
      <c r="D21" s="13"/>
      <c r="E21" s="13"/>
      <c r="F21" s="13"/>
      <c r="G21" s="13"/>
      <c r="H21" s="13"/>
      <c r="I21" s="13"/>
      <c r="J21" s="13"/>
      <c r="K21" s="13"/>
      <c r="L21" s="13"/>
      <c r="M21" s="13"/>
      <c r="N21" s="13"/>
      <c r="O21" s="12"/>
      <c r="P21" s="69" t="s">
        <v>186</v>
      </c>
      <c r="S21" s="111"/>
      <c r="T21" s="36" t="s">
        <v>76</v>
      </c>
      <c r="U21" s="36">
        <v>50</v>
      </c>
      <c r="V21" s="36" t="s">
        <v>65</v>
      </c>
    </row>
    <row r="22" spans="1:22" s="3" customFormat="1" ht="34.5" customHeight="1" thickBot="1">
      <c r="A22" s="101" t="s">
        <v>17</v>
      </c>
      <c r="B22" s="102"/>
      <c r="C22" s="102"/>
      <c r="D22" s="102"/>
      <c r="E22" s="102"/>
      <c r="F22" s="102"/>
      <c r="G22" s="102"/>
      <c r="H22" s="102"/>
      <c r="I22" s="102"/>
      <c r="J22" s="102"/>
      <c r="K22" s="102"/>
      <c r="L22" s="102"/>
      <c r="M22" s="102"/>
      <c r="N22" s="103"/>
      <c r="O22" s="4"/>
      <c r="S22" s="111"/>
      <c r="T22" s="36" t="s">
        <v>77</v>
      </c>
      <c r="U22" s="36">
        <v>50</v>
      </c>
      <c r="V22" s="36" t="s">
        <v>65</v>
      </c>
    </row>
    <row r="23" spans="1:22" ht="52.5" customHeight="1" thickBot="1">
      <c r="A23" s="83" t="s">
        <v>89</v>
      </c>
      <c r="B23" s="83"/>
      <c r="C23" s="83"/>
      <c r="D23" s="83"/>
      <c r="E23" s="83"/>
      <c r="F23" s="83"/>
      <c r="G23" s="83"/>
      <c r="H23" s="83"/>
      <c r="I23" s="83"/>
      <c r="J23" s="83"/>
      <c r="K23" s="83"/>
      <c r="L23" s="83"/>
      <c r="M23" s="6" t="s">
        <v>24</v>
      </c>
      <c r="N23" s="84"/>
      <c r="O23" s="85"/>
      <c r="S23" s="111"/>
      <c r="T23" s="36" t="s">
        <v>78</v>
      </c>
      <c r="U23" s="36">
        <v>50</v>
      </c>
      <c r="V23" s="36" t="s">
        <v>65</v>
      </c>
    </row>
    <row r="24" spans="1:22" ht="52.5" customHeight="1">
      <c r="S24" s="111"/>
      <c r="T24" s="36" t="s">
        <v>79</v>
      </c>
      <c r="U24" s="36">
        <v>50</v>
      </c>
      <c r="V24" s="36" t="s">
        <v>65</v>
      </c>
    </row>
    <row r="25" spans="1:22" ht="52.5" customHeight="1">
      <c r="S25" s="111"/>
      <c r="T25" s="36" t="s">
        <v>80</v>
      </c>
      <c r="U25" s="36">
        <v>60</v>
      </c>
      <c r="V25" s="36" t="s">
        <v>65</v>
      </c>
    </row>
    <row r="26" spans="1:22" ht="52.5" customHeight="1">
      <c r="S26"/>
      <c r="T26"/>
      <c r="U26"/>
      <c r="V26"/>
    </row>
    <row r="27" spans="1:22" ht="52.5" customHeight="1">
      <c r="S27"/>
      <c r="T27"/>
      <c r="U27"/>
      <c r="V27"/>
    </row>
    <row r="28" spans="1:22" ht="52.5" customHeight="1"/>
    <row r="29" spans="1:22" ht="52.5" customHeight="1"/>
    <row r="30" spans="1:22" ht="52.5" customHeight="1"/>
    <row r="31" spans="1:22" ht="52.5" customHeight="1"/>
  </sheetData>
  <mergeCells count="26">
    <mergeCell ref="A2:O2"/>
    <mergeCell ref="A3:B3"/>
    <mergeCell ref="A4:B4"/>
    <mergeCell ref="A5:B5"/>
    <mergeCell ref="A6:B6"/>
    <mergeCell ref="A13:B13"/>
    <mergeCell ref="A12:B12"/>
    <mergeCell ref="A11:B11"/>
    <mergeCell ref="A22:N22"/>
    <mergeCell ref="A8:B8"/>
    <mergeCell ref="S6:S12"/>
    <mergeCell ref="S15:S25"/>
    <mergeCell ref="S3:V3"/>
    <mergeCell ref="A23:L23"/>
    <mergeCell ref="N23:O23"/>
    <mergeCell ref="A9:B9"/>
    <mergeCell ref="A7:B7"/>
    <mergeCell ref="A10:B10"/>
    <mergeCell ref="A21:B21"/>
    <mergeCell ref="A20:B20"/>
    <mergeCell ref="A19:B19"/>
    <mergeCell ref="A18:B18"/>
    <mergeCell ref="A17:B17"/>
    <mergeCell ref="A16:B16"/>
    <mergeCell ref="A15:B15"/>
    <mergeCell ref="A14:B14"/>
  </mergeCells>
  <phoneticPr fontId="2"/>
  <printOptions gridLinesSet="0"/>
  <pageMargins left="0.7" right="0.7" top="0.75" bottom="0.75" header="0.3" footer="0.3"/>
  <pageSetup paperSize="9" scale="62" orientation="landscape" blackAndWhite="1"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39997558519241921"/>
    <pageSetUpPr fitToPage="1"/>
  </sheetPr>
  <dimension ref="A1:R51"/>
  <sheetViews>
    <sheetView view="pageBreakPreview" zoomScale="145" zoomScaleNormal="180" zoomScaleSheetLayoutView="145" workbookViewId="0">
      <selection activeCell="A62" sqref="A62:B62"/>
    </sheetView>
  </sheetViews>
  <sheetFormatPr defaultRowHeight="9.75"/>
  <cols>
    <col min="1" max="1" width="8.5" style="18" customWidth="1"/>
    <col min="2" max="2" width="6.625" style="18" customWidth="1"/>
    <col min="3" max="3" width="4.75" style="18" customWidth="1"/>
    <col min="4" max="4" width="2.375" style="18" bestFit="1" customWidth="1"/>
    <col min="5" max="5" width="4.75" style="18" customWidth="1"/>
    <col min="6" max="6" width="4.375" style="18" customWidth="1"/>
    <col min="7" max="7" width="3.625" style="18" bestFit="1" customWidth="1"/>
    <col min="8" max="8" width="4.375" style="18" customWidth="1"/>
    <col min="9" max="9" width="3.625" style="18" bestFit="1" customWidth="1"/>
    <col min="10" max="10" width="4.375" style="18" customWidth="1"/>
    <col min="11" max="11" width="3.625" style="18" bestFit="1" customWidth="1"/>
    <col min="12" max="12" width="6.125" style="18" customWidth="1"/>
    <col min="13" max="14" width="8.5" style="18" customWidth="1"/>
    <col min="15" max="15" width="12.625" style="18" customWidth="1"/>
    <col min="16" max="16384" width="9" style="18"/>
  </cols>
  <sheetData>
    <row r="1" spans="1:18" ht="12.75" customHeight="1">
      <c r="O1" s="19" t="s">
        <v>192</v>
      </c>
    </row>
    <row r="2" spans="1:18" ht="21.75" customHeight="1">
      <c r="A2" s="142" t="s">
        <v>53</v>
      </c>
      <c r="B2" s="142"/>
      <c r="C2" s="142"/>
      <c r="D2" s="142"/>
      <c r="E2" s="142"/>
      <c r="F2" s="142"/>
      <c r="G2" s="142"/>
      <c r="H2" s="142"/>
      <c r="I2" s="142"/>
      <c r="J2" s="142"/>
      <c r="K2" s="142"/>
      <c r="L2" s="142"/>
      <c r="M2" s="142"/>
      <c r="N2" s="142"/>
      <c r="O2" s="142"/>
    </row>
    <row r="3" spans="1:18" ht="20.25" customHeight="1">
      <c r="A3" s="22" t="s">
        <v>43</v>
      </c>
      <c r="B3" s="23"/>
      <c r="C3" s="146" t="s">
        <v>44</v>
      </c>
      <c r="D3" s="146"/>
      <c r="E3" s="146"/>
      <c r="F3" s="147" t="str">
        <f>'（低圧）内訳'!$T$6</f>
        <v>水源地</v>
      </c>
      <c r="G3" s="147"/>
      <c r="H3" s="147"/>
      <c r="I3" s="147"/>
      <c r="J3" s="147"/>
      <c r="K3" s="147"/>
      <c r="L3" s="152" t="s">
        <v>88</v>
      </c>
      <c r="M3" s="152"/>
      <c r="N3" s="40"/>
      <c r="O3" s="24"/>
    </row>
    <row r="4" spans="1:18" ht="16.5" customHeight="1">
      <c r="A4" s="138" t="s">
        <v>189</v>
      </c>
      <c r="B4" s="153" t="s">
        <v>26</v>
      </c>
      <c r="C4" s="154" t="s">
        <v>25</v>
      </c>
      <c r="D4" s="155"/>
      <c r="E4" s="154" t="s">
        <v>27</v>
      </c>
      <c r="F4" s="156"/>
      <c r="G4" s="156"/>
      <c r="H4" s="156"/>
      <c r="I4" s="156"/>
      <c r="J4" s="156"/>
      <c r="K4" s="156"/>
      <c r="L4" s="157"/>
      <c r="M4" s="143" t="s">
        <v>50</v>
      </c>
      <c r="N4" s="158" t="s">
        <v>51</v>
      </c>
      <c r="O4" s="160" t="s">
        <v>28</v>
      </c>
      <c r="Q4" s="52"/>
      <c r="R4" s="44" t="s">
        <v>123</v>
      </c>
    </row>
    <row r="5" spans="1:18" ht="22.5" customHeight="1">
      <c r="A5" s="153"/>
      <c r="B5" s="153"/>
      <c r="C5" s="161" t="s">
        <v>29</v>
      </c>
      <c r="D5" s="149"/>
      <c r="E5" s="25" t="s">
        <v>45</v>
      </c>
      <c r="F5" s="148" t="s">
        <v>48</v>
      </c>
      <c r="G5" s="149"/>
      <c r="H5" s="150" t="s">
        <v>47</v>
      </c>
      <c r="I5" s="151"/>
      <c r="J5" s="150" t="s">
        <v>49</v>
      </c>
      <c r="K5" s="151"/>
      <c r="L5" s="26" t="s">
        <v>30</v>
      </c>
      <c r="M5" s="144"/>
      <c r="N5" s="159"/>
      <c r="O5" s="160"/>
      <c r="Q5" s="53" t="s">
        <v>102</v>
      </c>
      <c r="R5" s="45" t="s">
        <v>100</v>
      </c>
    </row>
    <row r="6" spans="1:18" ht="16.5" customHeight="1">
      <c r="A6" s="138" t="s">
        <v>142</v>
      </c>
      <c r="B6" s="20" t="s">
        <v>31</v>
      </c>
      <c r="C6" s="27">
        <f>'（低圧）内訳'!U6</f>
        <v>20</v>
      </c>
      <c r="D6" s="28" t="str">
        <f>'（低圧）内訳'!V6</f>
        <v>A</v>
      </c>
      <c r="E6" s="119">
        <v>14</v>
      </c>
      <c r="F6" s="27">
        <f>MIN(120,E6)</f>
        <v>14</v>
      </c>
      <c r="G6" s="29" t="s">
        <v>46</v>
      </c>
      <c r="H6" s="27">
        <f>MIN(180,E6-F6)</f>
        <v>0</v>
      </c>
      <c r="I6" s="29" t="s">
        <v>46</v>
      </c>
      <c r="J6" s="27">
        <f>E6-F6-H6</f>
        <v>0</v>
      </c>
      <c r="K6" s="29" t="s">
        <v>46</v>
      </c>
      <c r="L6" s="30">
        <f>F6+H6+J6</f>
        <v>14</v>
      </c>
      <c r="M6" s="119"/>
      <c r="N6" s="119"/>
      <c r="O6" s="135">
        <f>SUM(C8,L8)-M6+N6</f>
        <v>0</v>
      </c>
      <c r="Q6" s="54" t="s">
        <v>103</v>
      </c>
      <c r="R6" s="46" t="s">
        <v>101</v>
      </c>
    </row>
    <row r="7" spans="1:18" ht="16.5" customHeight="1">
      <c r="A7" s="138"/>
      <c r="B7" s="20" t="s">
        <v>32</v>
      </c>
      <c r="C7" s="133"/>
      <c r="D7" s="134"/>
      <c r="E7" s="139"/>
      <c r="F7" s="131"/>
      <c r="G7" s="132"/>
      <c r="H7" s="131"/>
      <c r="I7" s="132"/>
      <c r="J7" s="133"/>
      <c r="K7" s="134"/>
      <c r="L7" s="31"/>
      <c r="M7" s="120"/>
      <c r="N7" s="120"/>
      <c r="O7" s="135"/>
      <c r="Q7" s="52"/>
      <c r="R7" s="47"/>
    </row>
    <row r="8" spans="1:18" ht="16.5" customHeight="1">
      <c r="A8" s="138"/>
      <c r="B8" s="21" t="s">
        <v>33</v>
      </c>
      <c r="C8" s="133"/>
      <c r="D8" s="134"/>
      <c r="E8" s="32" t="s">
        <v>46</v>
      </c>
      <c r="F8" s="136"/>
      <c r="G8" s="137"/>
      <c r="H8" s="136"/>
      <c r="I8" s="137"/>
      <c r="J8" s="133"/>
      <c r="K8" s="134"/>
      <c r="L8" s="30">
        <f>SUM(F8:K8)</f>
        <v>0</v>
      </c>
      <c r="M8" s="122"/>
      <c r="N8" s="122"/>
      <c r="O8" s="135"/>
      <c r="Q8" s="54" t="s">
        <v>104</v>
      </c>
      <c r="R8" s="48">
        <v>15</v>
      </c>
    </row>
    <row r="9" spans="1:18" ht="16.5" customHeight="1">
      <c r="A9" s="138" t="s">
        <v>143</v>
      </c>
      <c r="B9" s="20" t="s">
        <v>31</v>
      </c>
      <c r="C9" s="27">
        <f>$C$6</f>
        <v>20</v>
      </c>
      <c r="D9" s="28" t="str">
        <f>$D$6</f>
        <v>A</v>
      </c>
      <c r="E9" s="119">
        <v>14</v>
      </c>
      <c r="F9" s="27">
        <f t="shared" ref="F9" si="0">MIN(120,E9)</f>
        <v>14</v>
      </c>
      <c r="G9" s="29" t="s">
        <v>46</v>
      </c>
      <c r="H9" s="27">
        <f t="shared" ref="H9" si="1">MIN(180,E9-F9)</f>
        <v>0</v>
      </c>
      <c r="I9" s="29" t="s">
        <v>46</v>
      </c>
      <c r="J9" s="27">
        <f t="shared" ref="J9" si="2">E9-F9-H9</f>
        <v>0</v>
      </c>
      <c r="K9" s="29" t="s">
        <v>46</v>
      </c>
      <c r="L9" s="30">
        <f t="shared" ref="L9" si="3">F9+H9+J9</f>
        <v>14</v>
      </c>
      <c r="M9" s="119"/>
      <c r="N9" s="119"/>
      <c r="O9" s="135"/>
      <c r="Q9" s="52"/>
      <c r="R9" s="47"/>
    </row>
    <row r="10" spans="1:18" ht="16.5" customHeight="1">
      <c r="A10" s="138"/>
      <c r="B10" s="20" t="s">
        <v>32</v>
      </c>
      <c r="C10" s="133"/>
      <c r="D10" s="134"/>
      <c r="E10" s="139"/>
      <c r="F10" s="131"/>
      <c r="G10" s="132"/>
      <c r="H10" s="131"/>
      <c r="I10" s="132"/>
      <c r="J10" s="133"/>
      <c r="K10" s="134"/>
      <c r="L10" s="31"/>
      <c r="M10" s="120"/>
      <c r="N10" s="120"/>
      <c r="O10" s="135"/>
      <c r="Q10" s="54" t="s">
        <v>105</v>
      </c>
      <c r="R10" s="48">
        <v>15</v>
      </c>
    </row>
    <row r="11" spans="1:18" ht="16.5" customHeight="1">
      <c r="A11" s="138"/>
      <c r="B11" s="21" t="s">
        <v>33</v>
      </c>
      <c r="C11" s="133"/>
      <c r="D11" s="134"/>
      <c r="E11" s="32" t="s">
        <v>46</v>
      </c>
      <c r="F11" s="136"/>
      <c r="G11" s="137"/>
      <c r="H11" s="136"/>
      <c r="I11" s="137"/>
      <c r="J11" s="133"/>
      <c r="K11" s="134"/>
      <c r="L11" s="30"/>
      <c r="M11" s="122"/>
      <c r="N11" s="122"/>
      <c r="O11" s="135"/>
      <c r="Q11" s="52"/>
      <c r="R11" s="47"/>
    </row>
    <row r="12" spans="1:18" ht="16.5" customHeight="1">
      <c r="A12" s="138" t="s">
        <v>144</v>
      </c>
      <c r="B12" s="20" t="s">
        <v>31</v>
      </c>
      <c r="C12" s="27">
        <f>$C$6</f>
        <v>20</v>
      </c>
      <c r="D12" s="28" t="str">
        <f>$D$6</f>
        <v>A</v>
      </c>
      <c r="E12" s="119">
        <v>16</v>
      </c>
      <c r="F12" s="27">
        <f t="shared" ref="F12" si="4">MIN(120,E12)</f>
        <v>16</v>
      </c>
      <c r="G12" s="29" t="s">
        <v>46</v>
      </c>
      <c r="H12" s="27">
        <f t="shared" ref="H12" si="5">MIN(180,E12-F12)</f>
        <v>0</v>
      </c>
      <c r="I12" s="29" t="s">
        <v>46</v>
      </c>
      <c r="J12" s="27">
        <f t="shared" ref="J12" si="6">E12-F12-H12</f>
        <v>0</v>
      </c>
      <c r="K12" s="29" t="s">
        <v>46</v>
      </c>
      <c r="L12" s="30">
        <f t="shared" ref="L12" si="7">F12+H12+J12</f>
        <v>16</v>
      </c>
      <c r="M12" s="119"/>
      <c r="N12" s="119"/>
      <c r="O12" s="135"/>
      <c r="Q12" s="54" t="s">
        <v>106</v>
      </c>
      <c r="R12" s="48">
        <v>15</v>
      </c>
    </row>
    <row r="13" spans="1:18" ht="16.5" customHeight="1">
      <c r="A13" s="138"/>
      <c r="B13" s="20" t="s">
        <v>32</v>
      </c>
      <c r="C13" s="133"/>
      <c r="D13" s="134"/>
      <c r="E13" s="139"/>
      <c r="F13" s="131"/>
      <c r="G13" s="132"/>
      <c r="H13" s="131"/>
      <c r="I13" s="132"/>
      <c r="J13" s="133"/>
      <c r="K13" s="134"/>
      <c r="L13" s="31"/>
      <c r="M13" s="120"/>
      <c r="N13" s="120"/>
      <c r="O13" s="135"/>
      <c r="Q13" s="52"/>
      <c r="R13" s="47"/>
    </row>
    <row r="14" spans="1:18" ht="16.5" customHeight="1">
      <c r="A14" s="138"/>
      <c r="B14" s="21" t="s">
        <v>33</v>
      </c>
      <c r="C14" s="133"/>
      <c r="D14" s="134"/>
      <c r="E14" s="32" t="s">
        <v>46</v>
      </c>
      <c r="F14" s="136"/>
      <c r="G14" s="137"/>
      <c r="H14" s="136"/>
      <c r="I14" s="137"/>
      <c r="J14" s="133"/>
      <c r="K14" s="134"/>
      <c r="L14" s="30"/>
      <c r="M14" s="122"/>
      <c r="N14" s="122"/>
      <c r="O14" s="135"/>
      <c r="Q14" s="54" t="s">
        <v>107</v>
      </c>
      <c r="R14" s="48">
        <f t="shared" ref="R14" si="8">R8+R10+R12</f>
        <v>45</v>
      </c>
    </row>
    <row r="15" spans="1:18" ht="16.5" customHeight="1">
      <c r="A15" s="138" t="s">
        <v>145</v>
      </c>
      <c r="B15" s="20" t="s">
        <v>31</v>
      </c>
      <c r="C15" s="27">
        <f>$C$6</f>
        <v>20</v>
      </c>
      <c r="D15" s="28" t="str">
        <f>$D$6</f>
        <v>A</v>
      </c>
      <c r="E15" s="119">
        <v>14</v>
      </c>
      <c r="F15" s="27">
        <f t="shared" ref="F15" si="9">MIN(120,E15)</f>
        <v>14</v>
      </c>
      <c r="G15" s="29" t="s">
        <v>46</v>
      </c>
      <c r="H15" s="27">
        <f t="shared" ref="H15" si="10">MIN(180,E15-F15)</f>
        <v>0</v>
      </c>
      <c r="I15" s="29" t="s">
        <v>46</v>
      </c>
      <c r="J15" s="27">
        <f t="shared" ref="J15" si="11">E15-F15-H15</f>
        <v>0</v>
      </c>
      <c r="K15" s="29" t="s">
        <v>46</v>
      </c>
      <c r="L15" s="30">
        <f t="shared" ref="L15" si="12">F15+H15+J15</f>
        <v>14</v>
      </c>
      <c r="M15" s="119"/>
      <c r="N15" s="119"/>
      <c r="O15" s="135"/>
      <c r="Q15" s="52"/>
      <c r="R15" s="47"/>
    </row>
    <row r="16" spans="1:18" ht="16.5" customHeight="1">
      <c r="A16" s="138"/>
      <c r="B16" s="20" t="s">
        <v>32</v>
      </c>
      <c r="C16" s="133"/>
      <c r="D16" s="134"/>
      <c r="E16" s="139"/>
      <c r="F16" s="131"/>
      <c r="G16" s="132"/>
      <c r="H16" s="131"/>
      <c r="I16" s="132"/>
      <c r="J16" s="133"/>
      <c r="K16" s="134"/>
      <c r="L16" s="31"/>
      <c r="M16" s="120"/>
      <c r="N16" s="120"/>
      <c r="O16" s="135"/>
      <c r="Q16" s="53" t="s">
        <v>108</v>
      </c>
      <c r="R16" s="48">
        <v>15</v>
      </c>
    </row>
    <row r="17" spans="1:18" ht="16.5" customHeight="1">
      <c r="A17" s="138"/>
      <c r="B17" s="21" t="s">
        <v>33</v>
      </c>
      <c r="C17" s="133"/>
      <c r="D17" s="134"/>
      <c r="E17" s="32" t="s">
        <v>46</v>
      </c>
      <c r="F17" s="136"/>
      <c r="G17" s="137"/>
      <c r="H17" s="136"/>
      <c r="I17" s="137"/>
      <c r="J17" s="133"/>
      <c r="K17" s="134"/>
      <c r="L17" s="30"/>
      <c r="M17" s="122"/>
      <c r="N17" s="122"/>
      <c r="O17" s="135"/>
      <c r="Q17" s="52"/>
      <c r="R17" s="47"/>
    </row>
    <row r="18" spans="1:18" ht="16.5" customHeight="1">
      <c r="A18" s="138" t="s">
        <v>146</v>
      </c>
      <c r="B18" s="20" t="s">
        <v>31</v>
      </c>
      <c r="C18" s="27">
        <f>$C$6</f>
        <v>20</v>
      </c>
      <c r="D18" s="28" t="str">
        <f>$D$6</f>
        <v>A</v>
      </c>
      <c r="E18" s="119">
        <v>14</v>
      </c>
      <c r="F18" s="27">
        <f t="shared" ref="F18" si="13">MIN(120,E18)</f>
        <v>14</v>
      </c>
      <c r="G18" s="29" t="s">
        <v>46</v>
      </c>
      <c r="H18" s="27">
        <f t="shared" ref="H18" si="14">MIN(180,E18-F18)</f>
        <v>0</v>
      </c>
      <c r="I18" s="29" t="s">
        <v>46</v>
      </c>
      <c r="J18" s="27">
        <f t="shared" ref="J18" si="15">E18-F18-H18</f>
        <v>0</v>
      </c>
      <c r="K18" s="29" t="s">
        <v>46</v>
      </c>
      <c r="L18" s="30">
        <f t="shared" ref="L18" si="16">F18+H18+J18</f>
        <v>14</v>
      </c>
      <c r="M18" s="119"/>
      <c r="N18" s="119"/>
      <c r="O18" s="135"/>
      <c r="Q18" s="54" t="s">
        <v>109</v>
      </c>
      <c r="R18" s="48">
        <v>15</v>
      </c>
    </row>
    <row r="19" spans="1:18" ht="16.5" customHeight="1">
      <c r="A19" s="138"/>
      <c r="B19" s="20" t="s">
        <v>32</v>
      </c>
      <c r="C19" s="133"/>
      <c r="D19" s="134"/>
      <c r="E19" s="139"/>
      <c r="F19" s="131"/>
      <c r="G19" s="132"/>
      <c r="H19" s="131"/>
      <c r="I19" s="132"/>
      <c r="J19" s="133"/>
      <c r="K19" s="134"/>
      <c r="L19" s="31"/>
      <c r="M19" s="120"/>
      <c r="N19" s="120"/>
      <c r="O19" s="135"/>
      <c r="Q19" s="52"/>
      <c r="R19" s="49"/>
    </row>
    <row r="20" spans="1:18" ht="16.5" customHeight="1">
      <c r="A20" s="138"/>
      <c r="B20" s="21" t="s">
        <v>33</v>
      </c>
      <c r="C20" s="133"/>
      <c r="D20" s="134"/>
      <c r="E20" s="32" t="s">
        <v>46</v>
      </c>
      <c r="F20" s="136"/>
      <c r="G20" s="137"/>
      <c r="H20" s="136"/>
      <c r="I20" s="137"/>
      <c r="J20" s="133"/>
      <c r="K20" s="134"/>
      <c r="L20" s="30"/>
      <c r="M20" s="122"/>
      <c r="N20" s="122"/>
      <c r="O20" s="135"/>
      <c r="Q20" s="54" t="s">
        <v>110</v>
      </c>
      <c r="R20" s="48">
        <v>15</v>
      </c>
    </row>
    <row r="21" spans="1:18" ht="16.5" customHeight="1">
      <c r="A21" s="138" t="s">
        <v>147</v>
      </c>
      <c r="B21" s="20" t="s">
        <v>31</v>
      </c>
      <c r="C21" s="27">
        <f>$C$6</f>
        <v>20</v>
      </c>
      <c r="D21" s="28" t="str">
        <f>$D$6</f>
        <v>A</v>
      </c>
      <c r="E21" s="119">
        <v>14</v>
      </c>
      <c r="F21" s="27">
        <f t="shared" ref="F21" si="17">MIN(120,E21)</f>
        <v>14</v>
      </c>
      <c r="G21" s="29" t="s">
        <v>46</v>
      </c>
      <c r="H21" s="27">
        <f t="shared" ref="H21" si="18">MIN(180,E21-F21)</f>
        <v>0</v>
      </c>
      <c r="I21" s="29" t="s">
        <v>46</v>
      </c>
      <c r="J21" s="27">
        <f t="shared" ref="J21" si="19">E21-F21-H21</f>
        <v>0</v>
      </c>
      <c r="K21" s="29" t="s">
        <v>46</v>
      </c>
      <c r="L21" s="30">
        <f t="shared" ref="L21" si="20">F21+H21+J21</f>
        <v>14</v>
      </c>
      <c r="M21" s="119"/>
      <c r="N21" s="119"/>
      <c r="O21" s="135"/>
      <c r="Q21" s="52"/>
      <c r="R21" s="47"/>
    </row>
    <row r="22" spans="1:18" ht="16.5" customHeight="1">
      <c r="A22" s="138"/>
      <c r="B22" s="20" t="s">
        <v>32</v>
      </c>
      <c r="C22" s="133"/>
      <c r="D22" s="134"/>
      <c r="E22" s="139"/>
      <c r="F22" s="131"/>
      <c r="G22" s="132"/>
      <c r="H22" s="131"/>
      <c r="I22" s="132"/>
      <c r="J22" s="133"/>
      <c r="K22" s="134"/>
      <c r="L22" s="31"/>
      <c r="M22" s="120"/>
      <c r="N22" s="120"/>
      <c r="O22" s="135"/>
      <c r="Q22" s="54" t="s">
        <v>111</v>
      </c>
      <c r="R22" s="48">
        <f t="shared" ref="R22" si="21">R16+R18+R20</f>
        <v>45</v>
      </c>
    </row>
    <row r="23" spans="1:18" ht="16.5" customHeight="1">
      <c r="A23" s="138"/>
      <c r="B23" s="21" t="s">
        <v>33</v>
      </c>
      <c r="C23" s="133"/>
      <c r="D23" s="134"/>
      <c r="E23" s="32" t="s">
        <v>46</v>
      </c>
      <c r="F23" s="136"/>
      <c r="G23" s="137"/>
      <c r="H23" s="136"/>
      <c r="I23" s="137"/>
      <c r="J23" s="133"/>
      <c r="K23" s="134"/>
      <c r="L23" s="30"/>
      <c r="M23" s="122"/>
      <c r="N23" s="122"/>
      <c r="O23" s="135"/>
      <c r="Q23" s="52"/>
      <c r="R23" s="47"/>
    </row>
    <row r="24" spans="1:18" ht="16.5" customHeight="1">
      <c r="A24" s="138" t="s">
        <v>148</v>
      </c>
      <c r="B24" s="20" t="s">
        <v>31</v>
      </c>
      <c r="C24" s="27">
        <f>$C$6</f>
        <v>20</v>
      </c>
      <c r="D24" s="28" t="str">
        <f>$D$6</f>
        <v>A</v>
      </c>
      <c r="E24" s="119">
        <f>R26</f>
        <v>15</v>
      </c>
      <c r="F24" s="27">
        <f t="shared" ref="F24" si="22">MIN(120,E24)</f>
        <v>15</v>
      </c>
      <c r="G24" s="29" t="s">
        <v>46</v>
      </c>
      <c r="H24" s="27">
        <f t="shared" ref="H24" si="23">MIN(180,E24-F24)</f>
        <v>0</v>
      </c>
      <c r="I24" s="29" t="s">
        <v>46</v>
      </c>
      <c r="J24" s="27">
        <f t="shared" ref="J24" si="24">E24-F24-H24</f>
        <v>0</v>
      </c>
      <c r="K24" s="29" t="s">
        <v>46</v>
      </c>
      <c r="L24" s="30">
        <f t="shared" ref="L24" si="25">F24+H24+J24</f>
        <v>15</v>
      </c>
      <c r="M24" s="119"/>
      <c r="N24" s="119"/>
      <c r="O24" s="135"/>
      <c r="Q24" s="54" t="s">
        <v>112</v>
      </c>
      <c r="R24" s="48">
        <f>R14+R22</f>
        <v>90</v>
      </c>
    </row>
    <row r="25" spans="1:18" ht="16.5" customHeight="1">
      <c r="A25" s="138"/>
      <c r="B25" s="20" t="s">
        <v>32</v>
      </c>
      <c r="C25" s="133"/>
      <c r="D25" s="134"/>
      <c r="E25" s="139"/>
      <c r="F25" s="131"/>
      <c r="G25" s="132"/>
      <c r="H25" s="131"/>
      <c r="I25" s="132"/>
      <c r="J25" s="133"/>
      <c r="K25" s="134"/>
      <c r="L25" s="31"/>
      <c r="M25" s="120"/>
      <c r="N25" s="120"/>
      <c r="O25" s="135"/>
      <c r="Q25" s="52"/>
      <c r="R25" s="47"/>
    </row>
    <row r="26" spans="1:18" ht="16.5" customHeight="1">
      <c r="A26" s="138"/>
      <c r="B26" s="21" t="s">
        <v>33</v>
      </c>
      <c r="C26" s="133"/>
      <c r="D26" s="134"/>
      <c r="E26" s="32" t="s">
        <v>46</v>
      </c>
      <c r="F26" s="136"/>
      <c r="G26" s="137"/>
      <c r="H26" s="136"/>
      <c r="I26" s="137"/>
      <c r="J26" s="133"/>
      <c r="K26" s="134"/>
      <c r="L26" s="30"/>
      <c r="M26" s="122"/>
      <c r="N26" s="122"/>
      <c r="O26" s="135"/>
      <c r="Q26" s="54" t="s">
        <v>113</v>
      </c>
      <c r="R26" s="48">
        <v>15</v>
      </c>
    </row>
    <row r="27" spans="1:18" ht="16.5" customHeight="1">
      <c r="A27" s="138" t="s">
        <v>149</v>
      </c>
      <c r="B27" s="20" t="s">
        <v>31</v>
      </c>
      <c r="C27" s="27">
        <f>$C$6</f>
        <v>20</v>
      </c>
      <c r="D27" s="28" t="str">
        <f>$D$6</f>
        <v>A</v>
      </c>
      <c r="E27" s="119">
        <f>R28</f>
        <v>15</v>
      </c>
      <c r="F27" s="27">
        <f t="shared" ref="F27" si="26">MIN(120,E27)</f>
        <v>15</v>
      </c>
      <c r="G27" s="29" t="s">
        <v>46</v>
      </c>
      <c r="H27" s="27">
        <f t="shared" ref="H27" si="27">MIN(180,E27-F27)</f>
        <v>0</v>
      </c>
      <c r="I27" s="29" t="s">
        <v>46</v>
      </c>
      <c r="J27" s="27">
        <f t="shared" ref="J27" si="28">E27-F27-H27</f>
        <v>0</v>
      </c>
      <c r="K27" s="29" t="s">
        <v>46</v>
      </c>
      <c r="L27" s="30">
        <f t="shared" ref="L27" si="29">F27+H27+J27</f>
        <v>15</v>
      </c>
      <c r="M27" s="119"/>
      <c r="N27" s="119"/>
      <c r="O27" s="135"/>
      <c r="Q27" s="52"/>
      <c r="R27" s="49"/>
    </row>
    <row r="28" spans="1:18" ht="16.5" customHeight="1">
      <c r="A28" s="138"/>
      <c r="B28" s="20" t="s">
        <v>32</v>
      </c>
      <c r="C28" s="133"/>
      <c r="D28" s="134"/>
      <c r="E28" s="139"/>
      <c r="F28" s="131"/>
      <c r="G28" s="132"/>
      <c r="H28" s="131"/>
      <c r="I28" s="132"/>
      <c r="J28" s="133"/>
      <c r="K28" s="134"/>
      <c r="L28" s="31"/>
      <c r="M28" s="120"/>
      <c r="N28" s="120"/>
      <c r="O28" s="135"/>
      <c r="Q28" s="54" t="s">
        <v>114</v>
      </c>
      <c r="R28" s="50">
        <v>15</v>
      </c>
    </row>
    <row r="29" spans="1:18" ht="16.5" customHeight="1">
      <c r="A29" s="138"/>
      <c r="B29" s="21" t="s">
        <v>33</v>
      </c>
      <c r="C29" s="133"/>
      <c r="D29" s="134"/>
      <c r="E29" s="32" t="s">
        <v>46</v>
      </c>
      <c r="F29" s="136"/>
      <c r="G29" s="137"/>
      <c r="H29" s="136"/>
      <c r="I29" s="137"/>
      <c r="J29" s="133"/>
      <c r="K29" s="134"/>
      <c r="L29" s="30"/>
      <c r="M29" s="122"/>
      <c r="N29" s="122"/>
      <c r="O29" s="135"/>
      <c r="Q29" s="52"/>
      <c r="R29" s="49"/>
    </row>
    <row r="30" spans="1:18" ht="16.5" customHeight="1">
      <c r="A30" s="138" t="s">
        <v>150</v>
      </c>
      <c r="B30" s="20" t="s">
        <v>31</v>
      </c>
      <c r="C30" s="27">
        <f>$C$6</f>
        <v>20</v>
      </c>
      <c r="D30" s="28" t="str">
        <f>$D$6</f>
        <v>A</v>
      </c>
      <c r="E30" s="119">
        <f>R30</f>
        <v>15</v>
      </c>
      <c r="F30" s="27">
        <f t="shared" ref="F30" si="30">MIN(120,E30)</f>
        <v>15</v>
      </c>
      <c r="G30" s="29" t="s">
        <v>46</v>
      </c>
      <c r="H30" s="27">
        <f t="shared" ref="H30" si="31">MIN(180,E30-F30)</f>
        <v>0</v>
      </c>
      <c r="I30" s="29" t="s">
        <v>46</v>
      </c>
      <c r="J30" s="27">
        <f t="shared" ref="J30" si="32">E30-F30-H30</f>
        <v>0</v>
      </c>
      <c r="K30" s="29" t="s">
        <v>46</v>
      </c>
      <c r="L30" s="30">
        <f t="shared" ref="L30" si="33">F30+H30+J30</f>
        <v>15</v>
      </c>
      <c r="M30" s="119"/>
      <c r="N30" s="119"/>
      <c r="O30" s="135"/>
      <c r="Q30" s="54" t="s">
        <v>115</v>
      </c>
      <c r="R30" s="48">
        <v>15</v>
      </c>
    </row>
    <row r="31" spans="1:18" ht="16.5" customHeight="1">
      <c r="A31" s="138"/>
      <c r="B31" s="20" t="s">
        <v>32</v>
      </c>
      <c r="C31" s="133"/>
      <c r="D31" s="134"/>
      <c r="E31" s="139"/>
      <c r="F31" s="131"/>
      <c r="G31" s="132"/>
      <c r="H31" s="131"/>
      <c r="I31" s="132"/>
      <c r="J31" s="133"/>
      <c r="K31" s="134"/>
      <c r="L31" s="31"/>
      <c r="M31" s="120"/>
      <c r="N31" s="120"/>
      <c r="O31" s="135"/>
      <c r="Q31" s="52"/>
      <c r="R31" s="47"/>
    </row>
    <row r="32" spans="1:18" ht="16.5" customHeight="1">
      <c r="A32" s="138"/>
      <c r="B32" s="21" t="s">
        <v>33</v>
      </c>
      <c r="C32" s="133"/>
      <c r="D32" s="134"/>
      <c r="E32" s="32" t="s">
        <v>46</v>
      </c>
      <c r="F32" s="136"/>
      <c r="G32" s="137"/>
      <c r="H32" s="136"/>
      <c r="I32" s="137"/>
      <c r="J32" s="133"/>
      <c r="K32" s="134"/>
      <c r="L32" s="30"/>
      <c r="M32" s="122"/>
      <c r="N32" s="122"/>
      <c r="O32" s="135"/>
      <c r="Q32" s="54" t="s">
        <v>116</v>
      </c>
      <c r="R32" s="48">
        <f t="shared" ref="R32" si="34">R26+R28+R30</f>
        <v>45</v>
      </c>
    </row>
    <row r="33" spans="1:18" ht="16.5" customHeight="1">
      <c r="A33" s="138" t="s">
        <v>151</v>
      </c>
      <c r="B33" s="20" t="s">
        <v>31</v>
      </c>
      <c r="C33" s="27">
        <f>$C$6</f>
        <v>20</v>
      </c>
      <c r="D33" s="28" t="str">
        <f>$D$6</f>
        <v>A</v>
      </c>
      <c r="E33" s="119">
        <f>R34</f>
        <v>15</v>
      </c>
      <c r="F33" s="27">
        <f t="shared" ref="F33" si="35">MIN(120,E33)</f>
        <v>15</v>
      </c>
      <c r="G33" s="29" t="s">
        <v>46</v>
      </c>
      <c r="H33" s="27">
        <f t="shared" ref="H33" si="36">MIN(180,E33-F33)</f>
        <v>0</v>
      </c>
      <c r="I33" s="29" t="s">
        <v>46</v>
      </c>
      <c r="J33" s="27">
        <f t="shared" ref="J33" si="37">E33-F33-H33</f>
        <v>0</v>
      </c>
      <c r="K33" s="29" t="s">
        <v>46</v>
      </c>
      <c r="L33" s="30">
        <f t="shared" ref="L33" si="38">F33+H33+J33</f>
        <v>15</v>
      </c>
      <c r="M33" s="119"/>
      <c r="N33" s="119"/>
      <c r="O33" s="135"/>
      <c r="Q33" s="52"/>
      <c r="R33" s="47"/>
    </row>
    <row r="34" spans="1:18" ht="16.5" customHeight="1">
      <c r="A34" s="138"/>
      <c r="B34" s="20" t="s">
        <v>32</v>
      </c>
      <c r="C34" s="133"/>
      <c r="D34" s="134"/>
      <c r="E34" s="139"/>
      <c r="F34" s="131"/>
      <c r="G34" s="132"/>
      <c r="H34" s="131"/>
      <c r="I34" s="132"/>
      <c r="J34" s="133"/>
      <c r="K34" s="134"/>
      <c r="L34" s="31"/>
      <c r="M34" s="120"/>
      <c r="N34" s="120"/>
      <c r="O34" s="135"/>
      <c r="Q34" s="54" t="s">
        <v>117</v>
      </c>
      <c r="R34" s="48">
        <v>15</v>
      </c>
    </row>
    <row r="35" spans="1:18" ht="16.5" customHeight="1">
      <c r="A35" s="138"/>
      <c r="B35" s="21" t="s">
        <v>33</v>
      </c>
      <c r="C35" s="133"/>
      <c r="D35" s="134"/>
      <c r="E35" s="32" t="s">
        <v>46</v>
      </c>
      <c r="F35" s="136"/>
      <c r="G35" s="137"/>
      <c r="H35" s="136"/>
      <c r="I35" s="137"/>
      <c r="J35" s="133"/>
      <c r="K35" s="134"/>
      <c r="L35" s="30"/>
      <c r="M35" s="122"/>
      <c r="N35" s="122"/>
      <c r="O35" s="135"/>
      <c r="Q35" s="52"/>
      <c r="R35" s="47"/>
    </row>
    <row r="36" spans="1:18" ht="16.5" customHeight="1">
      <c r="A36" s="138" t="s">
        <v>152</v>
      </c>
      <c r="B36" s="20" t="s">
        <v>31</v>
      </c>
      <c r="C36" s="27">
        <f>$C$6</f>
        <v>20</v>
      </c>
      <c r="D36" s="28" t="str">
        <f>$D$6</f>
        <v>A</v>
      </c>
      <c r="E36" s="119">
        <f>R36</f>
        <v>15</v>
      </c>
      <c r="F36" s="27">
        <f t="shared" ref="F36" si="39">MIN(120,E36)</f>
        <v>15</v>
      </c>
      <c r="G36" s="29" t="s">
        <v>46</v>
      </c>
      <c r="H36" s="27">
        <f t="shared" ref="H36" si="40">MIN(180,E36-F36)</f>
        <v>0</v>
      </c>
      <c r="I36" s="29" t="s">
        <v>46</v>
      </c>
      <c r="J36" s="27">
        <f t="shared" ref="J36" si="41">E36-F36-H36</f>
        <v>0</v>
      </c>
      <c r="K36" s="29" t="s">
        <v>46</v>
      </c>
      <c r="L36" s="30">
        <f t="shared" ref="L36" si="42">F36+H36+J36</f>
        <v>15</v>
      </c>
      <c r="M36" s="119"/>
      <c r="N36" s="119"/>
      <c r="O36" s="135"/>
      <c r="Q36" s="54" t="s">
        <v>118</v>
      </c>
      <c r="R36" s="48">
        <v>15</v>
      </c>
    </row>
    <row r="37" spans="1:18" ht="16.5" customHeight="1">
      <c r="A37" s="138"/>
      <c r="B37" s="20" t="s">
        <v>32</v>
      </c>
      <c r="C37" s="133"/>
      <c r="D37" s="134"/>
      <c r="E37" s="139"/>
      <c r="F37" s="131"/>
      <c r="G37" s="132"/>
      <c r="H37" s="131"/>
      <c r="I37" s="132"/>
      <c r="J37" s="133"/>
      <c r="K37" s="134"/>
      <c r="L37" s="31"/>
      <c r="M37" s="120"/>
      <c r="N37" s="120"/>
      <c r="O37" s="135"/>
      <c r="Q37" s="52"/>
      <c r="R37" s="49"/>
    </row>
    <row r="38" spans="1:18" ht="16.5" customHeight="1">
      <c r="A38" s="138"/>
      <c r="B38" s="21" t="s">
        <v>33</v>
      </c>
      <c r="C38" s="133"/>
      <c r="D38" s="134"/>
      <c r="E38" s="32" t="s">
        <v>46</v>
      </c>
      <c r="F38" s="136"/>
      <c r="G38" s="137"/>
      <c r="H38" s="136"/>
      <c r="I38" s="137"/>
      <c r="J38" s="133"/>
      <c r="K38" s="134"/>
      <c r="L38" s="30"/>
      <c r="M38" s="122"/>
      <c r="N38" s="122"/>
      <c r="O38" s="135"/>
      <c r="Q38" s="54" t="s">
        <v>119</v>
      </c>
      <c r="R38" s="50">
        <v>15</v>
      </c>
    </row>
    <row r="39" spans="1:18" ht="16.5" customHeight="1">
      <c r="A39" s="138" t="s">
        <v>153</v>
      </c>
      <c r="B39" s="20" t="s">
        <v>31</v>
      </c>
      <c r="C39" s="27">
        <f>$C$6</f>
        <v>20</v>
      </c>
      <c r="D39" s="28" t="str">
        <f>$D$6</f>
        <v>A</v>
      </c>
      <c r="E39" s="119">
        <f>R38</f>
        <v>15</v>
      </c>
      <c r="F39" s="27">
        <f t="shared" ref="F39" si="43">MIN(120,E39)</f>
        <v>15</v>
      </c>
      <c r="G39" s="29" t="s">
        <v>46</v>
      </c>
      <c r="H39" s="27">
        <f t="shared" ref="H39" si="44">MIN(180,E39-F39)</f>
        <v>0</v>
      </c>
      <c r="I39" s="29" t="s">
        <v>46</v>
      </c>
      <c r="J39" s="27">
        <f t="shared" ref="J39" si="45">E39-F39-H39</f>
        <v>0</v>
      </c>
      <c r="K39" s="29" t="s">
        <v>46</v>
      </c>
      <c r="L39" s="30">
        <f t="shared" ref="L39" si="46">F39+H39+J39</f>
        <v>15</v>
      </c>
      <c r="M39" s="119"/>
      <c r="N39" s="119"/>
      <c r="O39" s="135"/>
      <c r="Q39" s="52"/>
      <c r="R39" s="47"/>
    </row>
    <row r="40" spans="1:18" ht="16.5" customHeight="1">
      <c r="A40" s="138"/>
      <c r="B40" s="20" t="s">
        <v>32</v>
      </c>
      <c r="C40" s="133"/>
      <c r="D40" s="134"/>
      <c r="E40" s="139"/>
      <c r="F40" s="131"/>
      <c r="G40" s="132"/>
      <c r="H40" s="131"/>
      <c r="I40" s="132"/>
      <c r="J40" s="133"/>
      <c r="K40" s="134"/>
      <c r="L40" s="31"/>
      <c r="M40" s="120"/>
      <c r="N40" s="120"/>
      <c r="O40" s="135"/>
      <c r="Q40" s="54" t="s">
        <v>120</v>
      </c>
      <c r="R40" s="48">
        <f t="shared" ref="R40" si="47">R34+R36+R38</f>
        <v>45</v>
      </c>
    </row>
    <row r="41" spans="1:18" ht="16.5" customHeight="1">
      <c r="A41" s="138"/>
      <c r="B41" s="21" t="s">
        <v>33</v>
      </c>
      <c r="C41" s="133"/>
      <c r="D41" s="134"/>
      <c r="E41" s="32" t="s">
        <v>46</v>
      </c>
      <c r="F41" s="136"/>
      <c r="G41" s="137"/>
      <c r="H41" s="136"/>
      <c r="I41" s="137"/>
      <c r="J41" s="133"/>
      <c r="K41" s="134"/>
      <c r="L41" s="30"/>
      <c r="M41" s="122"/>
      <c r="N41" s="122"/>
      <c r="O41" s="135"/>
      <c r="Q41" s="52"/>
      <c r="R41" s="47"/>
    </row>
    <row r="42" spans="1:18" ht="16.5" customHeight="1">
      <c r="A42" s="123" t="s">
        <v>34</v>
      </c>
      <c r="B42" s="124"/>
      <c r="C42" s="127">
        <f>SUM(C41,C38,C35,C32,C29,C26,C23,C20,C17,C14,C11,C8)</f>
        <v>0</v>
      </c>
      <c r="D42" s="128"/>
      <c r="E42" s="33">
        <f>SUM(E39,E36,E33,E30,E27,E24,E21,E18,E15,E12,E9,E6)</f>
        <v>176</v>
      </c>
      <c r="F42" s="123"/>
      <c r="G42" s="124"/>
      <c r="H42" s="123"/>
      <c r="I42" s="124"/>
      <c r="J42" s="123"/>
      <c r="K42" s="124"/>
      <c r="L42" s="119">
        <f>SUM(L41,L38,L35,L32,L29,L26,L23,L20,L17,L14,L11,L8)</f>
        <v>0</v>
      </c>
      <c r="M42" s="119">
        <f>SUM(M6:M41)</f>
        <v>0</v>
      </c>
      <c r="N42" s="119">
        <f>SUM(N6:N41)</f>
        <v>0</v>
      </c>
      <c r="O42" s="119">
        <f>SUM(O6:O41)</f>
        <v>0</v>
      </c>
      <c r="Q42" s="54" t="s">
        <v>121</v>
      </c>
      <c r="R42" s="48">
        <f>R32+R40</f>
        <v>90</v>
      </c>
    </row>
    <row r="43" spans="1:18" ht="16.5" customHeight="1">
      <c r="A43" s="125"/>
      <c r="B43" s="126"/>
      <c r="C43" s="129"/>
      <c r="D43" s="130"/>
      <c r="E43" s="41" t="s">
        <v>46</v>
      </c>
      <c r="F43" s="125"/>
      <c r="G43" s="126"/>
      <c r="H43" s="125"/>
      <c r="I43" s="126"/>
      <c r="J43" s="125"/>
      <c r="K43" s="126"/>
      <c r="L43" s="120"/>
      <c r="M43" s="120"/>
      <c r="N43" s="120"/>
      <c r="O43" s="120"/>
      <c r="Q43" s="52"/>
      <c r="R43" s="47"/>
    </row>
    <row r="44" spans="1:18" ht="39" customHeight="1">
      <c r="A44" s="118" t="s">
        <v>52</v>
      </c>
      <c r="B44" s="118"/>
      <c r="C44" s="118"/>
      <c r="D44" s="118"/>
      <c r="E44" s="118"/>
      <c r="F44" s="118"/>
      <c r="G44" s="118"/>
      <c r="H44" s="118"/>
      <c r="I44" s="118"/>
      <c r="J44" s="118"/>
      <c r="K44" s="118"/>
      <c r="L44" s="118"/>
      <c r="M44" s="118"/>
      <c r="N44" s="118"/>
      <c r="O44" s="118"/>
      <c r="Q44" s="54" t="s">
        <v>122</v>
      </c>
      <c r="R44" s="48">
        <f t="shared" ref="R44" si="48">R24+R42</f>
        <v>180</v>
      </c>
    </row>
    <row r="45" spans="1:18" ht="3.75" customHeight="1"/>
    <row r="46" spans="1:18" ht="13.5" customHeight="1">
      <c r="A46" s="145" t="s">
        <v>91</v>
      </c>
      <c r="B46" s="145"/>
      <c r="C46" s="145"/>
      <c r="D46" s="145"/>
      <c r="E46" s="145"/>
      <c r="F46" s="145"/>
      <c r="G46" s="145"/>
      <c r="H46" s="145"/>
      <c r="I46" s="145"/>
      <c r="J46" s="145"/>
      <c r="K46" s="145"/>
      <c r="L46" s="145"/>
      <c r="M46" s="145"/>
      <c r="N46" s="145"/>
      <c r="O46" s="145"/>
    </row>
    <row r="47" spans="1:18" ht="13.5" customHeight="1">
      <c r="A47" s="121" t="s">
        <v>90</v>
      </c>
      <c r="B47" s="121"/>
      <c r="C47" s="121"/>
      <c r="D47" s="121"/>
      <c r="E47" s="121"/>
      <c r="F47" s="121"/>
      <c r="G47" s="121"/>
      <c r="H47" s="121"/>
      <c r="I47" s="121"/>
      <c r="J47" s="121"/>
      <c r="K47" s="121"/>
      <c r="L47" s="121"/>
      <c r="M47" s="121"/>
      <c r="N47" s="121"/>
      <c r="O47" s="121"/>
    </row>
    <row r="50" spans="1:8" ht="7.5" customHeight="1"/>
    <row r="51" spans="1:8" ht="17.25" customHeight="1">
      <c r="A51" s="140"/>
      <c r="B51" s="140"/>
      <c r="C51" s="140"/>
      <c r="D51" s="34"/>
      <c r="E51" s="34"/>
      <c r="F51" s="141"/>
      <c r="G51" s="141"/>
      <c r="H51" s="141"/>
    </row>
  </sheetData>
  <mergeCells count="185">
    <mergeCell ref="L3:M3"/>
    <mergeCell ref="A6:A8"/>
    <mergeCell ref="E6:E7"/>
    <mergeCell ref="O6:O8"/>
    <mergeCell ref="J8:K8"/>
    <mergeCell ref="A4:A5"/>
    <mergeCell ref="B4:B5"/>
    <mergeCell ref="C4:D4"/>
    <mergeCell ref="E4:L4"/>
    <mergeCell ref="N4:N5"/>
    <mergeCell ref="O4:O5"/>
    <mergeCell ref="C5:D5"/>
    <mergeCell ref="C11:D11"/>
    <mergeCell ref="F11:G11"/>
    <mergeCell ref="H11:I11"/>
    <mergeCell ref="J11:K11"/>
    <mergeCell ref="C3:E3"/>
    <mergeCell ref="F3:K3"/>
    <mergeCell ref="F5:G5"/>
    <mergeCell ref="H5:I5"/>
    <mergeCell ref="J5:K5"/>
    <mergeCell ref="F10:G10"/>
    <mergeCell ref="H10:I10"/>
    <mergeCell ref="J10:K10"/>
    <mergeCell ref="C7:D7"/>
    <mergeCell ref="F7:G7"/>
    <mergeCell ref="H7:I7"/>
    <mergeCell ref="J7:K7"/>
    <mergeCell ref="C8:D8"/>
    <mergeCell ref="F8:G8"/>
    <mergeCell ref="H8:I8"/>
    <mergeCell ref="A12:A14"/>
    <mergeCell ref="E12:E13"/>
    <mergeCell ref="H14:I14"/>
    <mergeCell ref="J14:K14"/>
    <mergeCell ref="A9:A11"/>
    <mergeCell ref="E9:E10"/>
    <mergeCell ref="O15:O17"/>
    <mergeCell ref="C16:D16"/>
    <mergeCell ref="F16:G16"/>
    <mergeCell ref="H16:I16"/>
    <mergeCell ref="J16:K16"/>
    <mergeCell ref="O12:O14"/>
    <mergeCell ref="C13:D13"/>
    <mergeCell ref="F13:G13"/>
    <mergeCell ref="H13:I13"/>
    <mergeCell ref="J13:K13"/>
    <mergeCell ref="C14:D14"/>
    <mergeCell ref="F14:G14"/>
    <mergeCell ref="C17:D17"/>
    <mergeCell ref="F17:G17"/>
    <mergeCell ref="H17:I17"/>
    <mergeCell ref="J17:K17"/>
    <mergeCell ref="O9:O11"/>
    <mergeCell ref="C10:D10"/>
    <mergeCell ref="A18:A20"/>
    <mergeCell ref="E18:E19"/>
    <mergeCell ref="H20:I20"/>
    <mergeCell ref="J20:K20"/>
    <mergeCell ref="A15:A17"/>
    <mergeCell ref="E15:E16"/>
    <mergeCell ref="O21:O23"/>
    <mergeCell ref="C22:D22"/>
    <mergeCell ref="F22:G22"/>
    <mergeCell ref="H22:I22"/>
    <mergeCell ref="J22:K22"/>
    <mergeCell ref="O18:O20"/>
    <mergeCell ref="C19:D19"/>
    <mergeCell ref="F19:G19"/>
    <mergeCell ref="H19:I19"/>
    <mergeCell ref="J19:K19"/>
    <mergeCell ref="C20:D20"/>
    <mergeCell ref="F20:G20"/>
    <mergeCell ref="C23:D23"/>
    <mergeCell ref="F23:G23"/>
    <mergeCell ref="H23:I23"/>
    <mergeCell ref="J23:K23"/>
    <mergeCell ref="H26:I26"/>
    <mergeCell ref="J26:K26"/>
    <mergeCell ref="A21:A23"/>
    <mergeCell ref="E21:E22"/>
    <mergeCell ref="O27:O29"/>
    <mergeCell ref="C28:D28"/>
    <mergeCell ref="F28:G28"/>
    <mergeCell ref="H28:I28"/>
    <mergeCell ref="J28:K28"/>
    <mergeCell ref="O24:O26"/>
    <mergeCell ref="C25:D25"/>
    <mergeCell ref="F25:G25"/>
    <mergeCell ref="H25:I25"/>
    <mergeCell ref="J25:K25"/>
    <mergeCell ref="C26:D26"/>
    <mergeCell ref="F26:G26"/>
    <mergeCell ref="C29:D29"/>
    <mergeCell ref="F29:G29"/>
    <mergeCell ref="H29:I29"/>
    <mergeCell ref="J29:K29"/>
    <mergeCell ref="O33:O35"/>
    <mergeCell ref="C34:D34"/>
    <mergeCell ref="F34:G34"/>
    <mergeCell ref="H34:I34"/>
    <mergeCell ref="J34:K34"/>
    <mergeCell ref="O30:O32"/>
    <mergeCell ref="C31:D31"/>
    <mergeCell ref="F31:G31"/>
    <mergeCell ref="H31:I31"/>
    <mergeCell ref="J31:K31"/>
    <mergeCell ref="C32:D32"/>
    <mergeCell ref="F32:G32"/>
    <mergeCell ref="C35:D35"/>
    <mergeCell ref="F35:G35"/>
    <mergeCell ref="H35:I35"/>
    <mergeCell ref="J35:K35"/>
    <mergeCell ref="H38:I38"/>
    <mergeCell ref="J38:K38"/>
    <mergeCell ref="A33:A35"/>
    <mergeCell ref="E33:E34"/>
    <mergeCell ref="M9:M11"/>
    <mergeCell ref="N9:N11"/>
    <mergeCell ref="M12:M14"/>
    <mergeCell ref="N12:N14"/>
    <mergeCell ref="M15:M17"/>
    <mergeCell ref="N15:N17"/>
    <mergeCell ref="M18:M20"/>
    <mergeCell ref="N18:N20"/>
    <mergeCell ref="M21:M23"/>
    <mergeCell ref="N21:N23"/>
    <mergeCell ref="M24:M26"/>
    <mergeCell ref="N24:N26"/>
    <mergeCell ref="A30:A32"/>
    <mergeCell ref="E30:E31"/>
    <mergeCell ref="H32:I32"/>
    <mergeCell ref="J32:K32"/>
    <mergeCell ref="A27:A29"/>
    <mergeCell ref="E27:E28"/>
    <mergeCell ref="A24:A26"/>
    <mergeCell ref="E24:E25"/>
    <mergeCell ref="A51:C51"/>
    <mergeCell ref="F51:H51"/>
    <mergeCell ref="A2:O2"/>
    <mergeCell ref="M4:M5"/>
    <mergeCell ref="M6:M8"/>
    <mergeCell ref="N6:N8"/>
    <mergeCell ref="O42:O43"/>
    <mergeCell ref="A46:O46"/>
    <mergeCell ref="L42:L43"/>
    <mergeCell ref="C41:D41"/>
    <mergeCell ref="F41:G41"/>
    <mergeCell ref="H41:I41"/>
    <mergeCell ref="J41:K41"/>
    <mergeCell ref="A39:A41"/>
    <mergeCell ref="E39:E40"/>
    <mergeCell ref="O39:O41"/>
    <mergeCell ref="C40:D40"/>
    <mergeCell ref="F40:G40"/>
    <mergeCell ref="M27:M29"/>
    <mergeCell ref="N27:N29"/>
    <mergeCell ref="M30:M32"/>
    <mergeCell ref="N30:N32"/>
    <mergeCell ref="M33:M35"/>
    <mergeCell ref="N33:N35"/>
    <mergeCell ref="A44:O44"/>
    <mergeCell ref="M42:M43"/>
    <mergeCell ref="N42:N43"/>
    <mergeCell ref="A47:O47"/>
    <mergeCell ref="M36:M38"/>
    <mergeCell ref="N36:N38"/>
    <mergeCell ref="M39:M41"/>
    <mergeCell ref="N39:N41"/>
    <mergeCell ref="A42:B43"/>
    <mergeCell ref="C42:D43"/>
    <mergeCell ref="F42:G43"/>
    <mergeCell ref="H42:I43"/>
    <mergeCell ref="J42:K43"/>
    <mergeCell ref="H40:I40"/>
    <mergeCell ref="J40:K40"/>
    <mergeCell ref="O36:O38"/>
    <mergeCell ref="C37:D37"/>
    <mergeCell ref="F37:G37"/>
    <mergeCell ref="H37:I37"/>
    <mergeCell ref="J37:K37"/>
    <mergeCell ref="C38:D38"/>
    <mergeCell ref="F38:G38"/>
    <mergeCell ref="A36:A38"/>
    <mergeCell ref="E36:E37"/>
  </mergeCells>
  <phoneticPr fontId="2"/>
  <pageMargins left="0.7" right="0.7" top="0.75" bottom="0.75" header="0.3" footer="0.3"/>
  <pageSetup paperSize="9" scale="89" orientation="portrait" blackAndWhite="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39997558519241921"/>
    <pageSetUpPr fitToPage="1"/>
  </sheetPr>
  <dimension ref="A1:R51"/>
  <sheetViews>
    <sheetView view="pageBreakPreview" zoomScale="145" zoomScaleNormal="180" zoomScaleSheetLayoutView="145" workbookViewId="0">
      <selection activeCell="A62" sqref="A62:B62"/>
    </sheetView>
  </sheetViews>
  <sheetFormatPr defaultRowHeight="9.75"/>
  <cols>
    <col min="1" max="1" width="8.5" style="18" customWidth="1"/>
    <col min="2" max="2" width="6.625" style="18" customWidth="1"/>
    <col min="3" max="3" width="4.75" style="18" customWidth="1"/>
    <col min="4" max="4" width="2.375" style="18" bestFit="1" customWidth="1"/>
    <col min="5" max="5" width="4.75" style="18" customWidth="1"/>
    <col min="6" max="6" width="4.375" style="18" customWidth="1"/>
    <col min="7" max="7" width="3.625" style="18" bestFit="1" customWidth="1"/>
    <col min="8" max="8" width="4.375" style="18" customWidth="1"/>
    <col min="9" max="9" width="3.625" style="18" bestFit="1" customWidth="1"/>
    <col min="10" max="10" width="4.375" style="18" customWidth="1"/>
    <col min="11" max="11" width="3.625" style="18" bestFit="1" customWidth="1"/>
    <col min="12" max="12" width="6.125" style="18" customWidth="1"/>
    <col min="13" max="14" width="8.5" style="18" customWidth="1"/>
    <col min="15" max="15" width="12.625" style="18" customWidth="1"/>
    <col min="16" max="16384" width="9" style="18"/>
  </cols>
  <sheetData>
    <row r="1" spans="1:18" ht="12.75" customHeight="1">
      <c r="O1" s="19" t="s">
        <v>195</v>
      </c>
    </row>
    <row r="2" spans="1:18" ht="21.75" customHeight="1">
      <c r="A2" s="142" t="s">
        <v>53</v>
      </c>
      <c r="B2" s="142"/>
      <c r="C2" s="142"/>
      <c r="D2" s="142"/>
      <c r="E2" s="142"/>
      <c r="F2" s="142"/>
      <c r="G2" s="142"/>
      <c r="H2" s="142"/>
      <c r="I2" s="142"/>
      <c r="J2" s="142"/>
      <c r="K2" s="142"/>
      <c r="L2" s="142"/>
      <c r="M2" s="142"/>
      <c r="N2" s="142"/>
      <c r="O2" s="142"/>
    </row>
    <row r="3" spans="1:18" ht="20.25" customHeight="1">
      <c r="A3" s="22" t="s">
        <v>43</v>
      </c>
      <c r="B3" s="23"/>
      <c r="C3" s="146" t="s">
        <v>44</v>
      </c>
      <c r="D3" s="146"/>
      <c r="E3" s="146"/>
      <c r="F3" s="147" t="str">
        <f>'（低圧）内訳'!$T$7</f>
        <v>管理班（電灯）</v>
      </c>
      <c r="G3" s="147"/>
      <c r="H3" s="147"/>
      <c r="I3" s="147"/>
      <c r="J3" s="147"/>
      <c r="K3" s="147"/>
      <c r="L3" s="152" t="s">
        <v>88</v>
      </c>
      <c r="M3" s="152"/>
      <c r="N3" s="40"/>
      <c r="O3" s="24"/>
    </row>
    <row r="4" spans="1:18" ht="16.5" customHeight="1">
      <c r="A4" s="138" t="s">
        <v>189</v>
      </c>
      <c r="B4" s="153" t="s">
        <v>26</v>
      </c>
      <c r="C4" s="154" t="s">
        <v>25</v>
      </c>
      <c r="D4" s="155"/>
      <c r="E4" s="154" t="s">
        <v>27</v>
      </c>
      <c r="F4" s="156"/>
      <c r="G4" s="156"/>
      <c r="H4" s="156"/>
      <c r="I4" s="156"/>
      <c r="J4" s="156"/>
      <c r="K4" s="156"/>
      <c r="L4" s="157"/>
      <c r="M4" s="143" t="s">
        <v>50</v>
      </c>
      <c r="N4" s="158" t="s">
        <v>51</v>
      </c>
      <c r="O4" s="160" t="s">
        <v>28</v>
      </c>
      <c r="Q4" s="52"/>
      <c r="R4" s="44" t="s">
        <v>99</v>
      </c>
    </row>
    <row r="5" spans="1:18" ht="22.5" customHeight="1">
      <c r="A5" s="153"/>
      <c r="B5" s="153"/>
      <c r="C5" s="161" t="s">
        <v>29</v>
      </c>
      <c r="D5" s="149"/>
      <c r="E5" s="25" t="s">
        <v>45</v>
      </c>
      <c r="F5" s="148" t="s">
        <v>48</v>
      </c>
      <c r="G5" s="149"/>
      <c r="H5" s="150" t="s">
        <v>47</v>
      </c>
      <c r="I5" s="151"/>
      <c r="J5" s="150" t="s">
        <v>49</v>
      </c>
      <c r="K5" s="151"/>
      <c r="L5" s="26" t="s">
        <v>30</v>
      </c>
      <c r="M5" s="144"/>
      <c r="N5" s="159"/>
      <c r="O5" s="160"/>
      <c r="Q5" s="53" t="s">
        <v>102</v>
      </c>
      <c r="R5" s="45" t="s">
        <v>100</v>
      </c>
    </row>
    <row r="6" spans="1:18" ht="16.5" customHeight="1">
      <c r="A6" s="138" t="s">
        <v>142</v>
      </c>
      <c r="B6" s="20" t="s">
        <v>31</v>
      </c>
      <c r="C6" s="27">
        <f>'（低圧）内訳'!U7</f>
        <v>60</v>
      </c>
      <c r="D6" s="28" t="str">
        <f>'（低圧）内訳'!V7</f>
        <v>A</v>
      </c>
      <c r="E6" s="119">
        <v>600</v>
      </c>
      <c r="F6" s="27">
        <f>MIN(120,E6)</f>
        <v>120</v>
      </c>
      <c r="G6" s="29" t="s">
        <v>46</v>
      </c>
      <c r="H6" s="27">
        <f>MIN(180,E6-F6)</f>
        <v>180</v>
      </c>
      <c r="I6" s="29" t="s">
        <v>46</v>
      </c>
      <c r="J6" s="27">
        <f>E6-F6-H6</f>
        <v>300</v>
      </c>
      <c r="K6" s="29" t="s">
        <v>46</v>
      </c>
      <c r="L6" s="30">
        <f>F6+H6+J6</f>
        <v>600</v>
      </c>
      <c r="M6" s="119"/>
      <c r="N6" s="119"/>
      <c r="O6" s="135">
        <f>SUM(C8,L8)-M6+N6</f>
        <v>0</v>
      </c>
      <c r="Q6" s="54" t="s">
        <v>103</v>
      </c>
      <c r="R6" s="46" t="s">
        <v>101</v>
      </c>
    </row>
    <row r="7" spans="1:18" ht="16.5" customHeight="1">
      <c r="A7" s="138"/>
      <c r="B7" s="20" t="s">
        <v>32</v>
      </c>
      <c r="C7" s="133"/>
      <c r="D7" s="134"/>
      <c r="E7" s="139"/>
      <c r="F7" s="131"/>
      <c r="G7" s="132"/>
      <c r="H7" s="131"/>
      <c r="I7" s="132"/>
      <c r="J7" s="133"/>
      <c r="K7" s="134"/>
      <c r="L7" s="31"/>
      <c r="M7" s="120"/>
      <c r="N7" s="120"/>
      <c r="O7" s="135"/>
      <c r="Q7" s="52"/>
      <c r="R7" s="47"/>
    </row>
    <row r="8" spans="1:18" ht="16.5" customHeight="1">
      <c r="A8" s="138"/>
      <c r="B8" s="21" t="s">
        <v>33</v>
      </c>
      <c r="C8" s="133"/>
      <c r="D8" s="134"/>
      <c r="E8" s="32" t="s">
        <v>46</v>
      </c>
      <c r="F8" s="136"/>
      <c r="G8" s="137"/>
      <c r="H8" s="136"/>
      <c r="I8" s="137"/>
      <c r="J8" s="133"/>
      <c r="K8" s="134"/>
      <c r="L8" s="30">
        <f>SUM(F8:K8)</f>
        <v>0</v>
      </c>
      <c r="M8" s="122"/>
      <c r="N8" s="122"/>
      <c r="O8" s="135"/>
      <c r="Q8" s="54" t="s">
        <v>104</v>
      </c>
      <c r="R8" s="48">
        <v>500</v>
      </c>
    </row>
    <row r="9" spans="1:18" ht="16.5" customHeight="1">
      <c r="A9" s="138" t="s">
        <v>143</v>
      </c>
      <c r="B9" s="20" t="s">
        <v>31</v>
      </c>
      <c r="C9" s="27">
        <f>$C$6</f>
        <v>60</v>
      </c>
      <c r="D9" s="28" t="str">
        <f>$D$6</f>
        <v>A</v>
      </c>
      <c r="E9" s="119">
        <v>640</v>
      </c>
      <c r="F9" s="27">
        <f t="shared" ref="F9" si="0">MIN(120,E9)</f>
        <v>120</v>
      </c>
      <c r="G9" s="29" t="s">
        <v>46</v>
      </c>
      <c r="H9" s="27">
        <f t="shared" ref="H9" si="1">MIN(180,E9-F9)</f>
        <v>180</v>
      </c>
      <c r="I9" s="29" t="s">
        <v>46</v>
      </c>
      <c r="J9" s="27">
        <f t="shared" ref="J9" si="2">E9-F9-H9</f>
        <v>340</v>
      </c>
      <c r="K9" s="29" t="s">
        <v>46</v>
      </c>
      <c r="L9" s="30">
        <f t="shared" ref="L9" si="3">F9+H9+J9</f>
        <v>640</v>
      </c>
      <c r="M9" s="119"/>
      <c r="N9" s="119"/>
      <c r="O9" s="135"/>
      <c r="Q9" s="52"/>
      <c r="R9" s="47"/>
    </row>
    <row r="10" spans="1:18" ht="16.5" customHeight="1">
      <c r="A10" s="138"/>
      <c r="B10" s="20" t="s">
        <v>32</v>
      </c>
      <c r="C10" s="133"/>
      <c r="D10" s="134"/>
      <c r="E10" s="139"/>
      <c r="F10" s="131"/>
      <c r="G10" s="132"/>
      <c r="H10" s="131"/>
      <c r="I10" s="132"/>
      <c r="J10" s="133"/>
      <c r="K10" s="134"/>
      <c r="L10" s="31"/>
      <c r="M10" s="120"/>
      <c r="N10" s="120"/>
      <c r="O10" s="135"/>
      <c r="Q10" s="54" t="s">
        <v>105</v>
      </c>
      <c r="R10" s="48">
        <v>550</v>
      </c>
    </row>
    <row r="11" spans="1:18" ht="16.5" customHeight="1">
      <c r="A11" s="138"/>
      <c r="B11" s="21" t="s">
        <v>33</v>
      </c>
      <c r="C11" s="133"/>
      <c r="D11" s="134"/>
      <c r="E11" s="32" t="s">
        <v>46</v>
      </c>
      <c r="F11" s="136"/>
      <c r="G11" s="137"/>
      <c r="H11" s="136"/>
      <c r="I11" s="137"/>
      <c r="J11" s="133"/>
      <c r="K11" s="134"/>
      <c r="L11" s="30"/>
      <c r="M11" s="122"/>
      <c r="N11" s="122"/>
      <c r="O11" s="135"/>
      <c r="Q11" s="52"/>
      <c r="R11" s="47"/>
    </row>
    <row r="12" spans="1:18" ht="16.5" customHeight="1">
      <c r="A12" s="138" t="s">
        <v>144</v>
      </c>
      <c r="B12" s="20" t="s">
        <v>31</v>
      </c>
      <c r="C12" s="27">
        <f>$C$6</f>
        <v>60</v>
      </c>
      <c r="D12" s="28" t="str">
        <f>$D$6</f>
        <v>A</v>
      </c>
      <c r="E12" s="119">
        <v>580</v>
      </c>
      <c r="F12" s="27">
        <f t="shared" ref="F12" si="4">MIN(120,E12)</f>
        <v>120</v>
      </c>
      <c r="G12" s="29" t="s">
        <v>46</v>
      </c>
      <c r="H12" s="27">
        <f t="shared" ref="H12" si="5">MIN(180,E12-F12)</f>
        <v>180</v>
      </c>
      <c r="I12" s="29" t="s">
        <v>46</v>
      </c>
      <c r="J12" s="27">
        <f t="shared" ref="J12" si="6">E12-F12-H12</f>
        <v>280</v>
      </c>
      <c r="K12" s="29" t="s">
        <v>46</v>
      </c>
      <c r="L12" s="30">
        <f t="shared" ref="L12" si="7">F12+H12+J12</f>
        <v>580</v>
      </c>
      <c r="M12" s="119"/>
      <c r="N12" s="119"/>
      <c r="O12" s="135"/>
      <c r="Q12" s="54" t="s">
        <v>106</v>
      </c>
      <c r="R12" s="48">
        <v>450</v>
      </c>
    </row>
    <row r="13" spans="1:18" ht="16.5" customHeight="1">
      <c r="A13" s="138"/>
      <c r="B13" s="20" t="s">
        <v>32</v>
      </c>
      <c r="C13" s="133"/>
      <c r="D13" s="134"/>
      <c r="E13" s="139"/>
      <c r="F13" s="131"/>
      <c r="G13" s="132"/>
      <c r="H13" s="131"/>
      <c r="I13" s="132"/>
      <c r="J13" s="133"/>
      <c r="K13" s="134"/>
      <c r="L13" s="31"/>
      <c r="M13" s="120"/>
      <c r="N13" s="120"/>
      <c r="O13" s="135"/>
      <c r="Q13" s="52"/>
      <c r="R13" s="49"/>
    </row>
    <row r="14" spans="1:18" ht="16.5" customHeight="1">
      <c r="A14" s="138"/>
      <c r="B14" s="21" t="s">
        <v>33</v>
      </c>
      <c r="C14" s="133"/>
      <c r="D14" s="134"/>
      <c r="E14" s="32" t="s">
        <v>46</v>
      </c>
      <c r="F14" s="136"/>
      <c r="G14" s="137"/>
      <c r="H14" s="136"/>
      <c r="I14" s="137"/>
      <c r="J14" s="133"/>
      <c r="K14" s="134"/>
      <c r="L14" s="30"/>
      <c r="M14" s="122"/>
      <c r="N14" s="122"/>
      <c r="O14" s="135"/>
      <c r="Q14" s="54" t="s">
        <v>107</v>
      </c>
      <c r="R14" s="50">
        <f t="shared" ref="R14" si="8">R8+R10+R12</f>
        <v>1500</v>
      </c>
    </row>
    <row r="15" spans="1:18" ht="16.5" customHeight="1">
      <c r="A15" s="138" t="s">
        <v>145</v>
      </c>
      <c r="B15" s="20" t="s">
        <v>31</v>
      </c>
      <c r="C15" s="27">
        <f>$C$6</f>
        <v>60</v>
      </c>
      <c r="D15" s="28" t="str">
        <f>$D$6</f>
        <v>A</v>
      </c>
      <c r="E15" s="119">
        <v>575</v>
      </c>
      <c r="F15" s="27">
        <f t="shared" ref="F15" si="9">MIN(120,E15)</f>
        <v>120</v>
      </c>
      <c r="G15" s="29" t="s">
        <v>46</v>
      </c>
      <c r="H15" s="27">
        <f t="shared" ref="H15" si="10">MIN(180,E15-F15)</f>
        <v>180</v>
      </c>
      <c r="I15" s="29" t="s">
        <v>46</v>
      </c>
      <c r="J15" s="27">
        <f t="shared" ref="J15" si="11">E15-F15-H15</f>
        <v>275</v>
      </c>
      <c r="K15" s="29" t="s">
        <v>46</v>
      </c>
      <c r="L15" s="30">
        <f t="shared" ref="L15" si="12">F15+H15+J15</f>
        <v>575</v>
      </c>
      <c r="M15" s="119"/>
      <c r="N15" s="119"/>
      <c r="O15" s="135"/>
      <c r="Q15" s="52"/>
      <c r="R15" s="47"/>
    </row>
    <row r="16" spans="1:18" ht="16.5" customHeight="1">
      <c r="A16" s="138"/>
      <c r="B16" s="20" t="s">
        <v>32</v>
      </c>
      <c r="C16" s="133"/>
      <c r="D16" s="134"/>
      <c r="E16" s="139"/>
      <c r="F16" s="131"/>
      <c r="G16" s="132"/>
      <c r="H16" s="131"/>
      <c r="I16" s="132"/>
      <c r="J16" s="133"/>
      <c r="K16" s="134"/>
      <c r="L16" s="31"/>
      <c r="M16" s="120"/>
      <c r="N16" s="120"/>
      <c r="O16" s="135"/>
      <c r="Q16" s="53" t="s">
        <v>108</v>
      </c>
      <c r="R16" s="51">
        <v>700</v>
      </c>
    </row>
    <row r="17" spans="1:18" ht="16.5" customHeight="1">
      <c r="A17" s="138"/>
      <c r="B17" s="21" t="s">
        <v>33</v>
      </c>
      <c r="C17" s="133"/>
      <c r="D17" s="134"/>
      <c r="E17" s="32" t="s">
        <v>191</v>
      </c>
      <c r="F17" s="136"/>
      <c r="G17" s="137"/>
      <c r="H17" s="136"/>
      <c r="I17" s="137"/>
      <c r="J17" s="133"/>
      <c r="K17" s="134"/>
      <c r="L17" s="30"/>
      <c r="M17" s="122"/>
      <c r="N17" s="122"/>
      <c r="O17" s="135"/>
      <c r="Q17" s="52"/>
      <c r="R17" s="47"/>
    </row>
    <row r="18" spans="1:18" ht="16.5" customHeight="1">
      <c r="A18" s="138" t="s">
        <v>146</v>
      </c>
      <c r="B18" s="20" t="s">
        <v>31</v>
      </c>
      <c r="C18" s="27">
        <f>$C$6</f>
        <v>60</v>
      </c>
      <c r="D18" s="28" t="str">
        <f>$D$6</f>
        <v>A</v>
      </c>
      <c r="E18" s="119">
        <v>550</v>
      </c>
      <c r="F18" s="27">
        <f t="shared" ref="F18" si="13">MIN(120,E18)</f>
        <v>120</v>
      </c>
      <c r="G18" s="29" t="s">
        <v>46</v>
      </c>
      <c r="H18" s="27">
        <f t="shared" ref="H18" si="14">MIN(180,E18-F18)</f>
        <v>180</v>
      </c>
      <c r="I18" s="29" t="s">
        <v>46</v>
      </c>
      <c r="J18" s="27">
        <f t="shared" ref="J18" si="15">E18-F18-H18</f>
        <v>250</v>
      </c>
      <c r="K18" s="29" t="s">
        <v>46</v>
      </c>
      <c r="L18" s="30">
        <f t="shared" ref="L18" si="16">F18+H18+J18</f>
        <v>550</v>
      </c>
      <c r="M18" s="119"/>
      <c r="N18" s="119"/>
      <c r="O18" s="135"/>
      <c r="Q18" s="54" t="s">
        <v>109</v>
      </c>
      <c r="R18" s="48">
        <v>550</v>
      </c>
    </row>
    <row r="19" spans="1:18" ht="16.5" customHeight="1">
      <c r="A19" s="138"/>
      <c r="B19" s="20" t="s">
        <v>32</v>
      </c>
      <c r="C19" s="133"/>
      <c r="D19" s="134"/>
      <c r="E19" s="139"/>
      <c r="F19" s="131"/>
      <c r="G19" s="132"/>
      <c r="H19" s="131"/>
      <c r="I19" s="132"/>
      <c r="J19" s="133"/>
      <c r="K19" s="134"/>
      <c r="L19" s="31"/>
      <c r="M19" s="120"/>
      <c r="N19" s="120"/>
      <c r="O19" s="135"/>
      <c r="Q19" s="52"/>
      <c r="R19" s="47"/>
    </row>
    <row r="20" spans="1:18" ht="16.5" customHeight="1">
      <c r="A20" s="138"/>
      <c r="B20" s="21" t="s">
        <v>33</v>
      </c>
      <c r="C20" s="133"/>
      <c r="D20" s="134"/>
      <c r="E20" s="32" t="s">
        <v>46</v>
      </c>
      <c r="F20" s="136"/>
      <c r="G20" s="137"/>
      <c r="H20" s="136"/>
      <c r="I20" s="137"/>
      <c r="J20" s="133"/>
      <c r="K20" s="134"/>
      <c r="L20" s="30"/>
      <c r="M20" s="122"/>
      <c r="N20" s="122"/>
      <c r="O20" s="135"/>
      <c r="Q20" s="54" t="s">
        <v>110</v>
      </c>
      <c r="R20" s="48">
        <v>500</v>
      </c>
    </row>
    <row r="21" spans="1:18" ht="16.5" customHeight="1">
      <c r="A21" s="138" t="s">
        <v>147</v>
      </c>
      <c r="B21" s="20" t="s">
        <v>31</v>
      </c>
      <c r="C21" s="27">
        <f>$C$6</f>
        <v>60</v>
      </c>
      <c r="D21" s="28" t="str">
        <f>$D$6</f>
        <v>A</v>
      </c>
      <c r="E21" s="119">
        <v>600</v>
      </c>
      <c r="F21" s="27">
        <f t="shared" ref="F21" si="17">MIN(120,E21)</f>
        <v>120</v>
      </c>
      <c r="G21" s="29" t="s">
        <v>46</v>
      </c>
      <c r="H21" s="27">
        <f t="shared" ref="H21" si="18">MIN(180,E21-F21)</f>
        <v>180</v>
      </c>
      <c r="I21" s="29" t="s">
        <v>46</v>
      </c>
      <c r="J21" s="27">
        <f t="shared" ref="J21" si="19">E21-F21-H21</f>
        <v>300</v>
      </c>
      <c r="K21" s="29" t="s">
        <v>46</v>
      </c>
      <c r="L21" s="30">
        <f t="shared" ref="L21" si="20">F21+H21+J21</f>
        <v>600</v>
      </c>
      <c r="M21" s="119"/>
      <c r="N21" s="119"/>
      <c r="O21" s="135"/>
      <c r="Q21" s="52"/>
      <c r="R21" s="49"/>
    </row>
    <row r="22" spans="1:18" ht="16.5" customHeight="1">
      <c r="A22" s="138"/>
      <c r="B22" s="20" t="s">
        <v>32</v>
      </c>
      <c r="C22" s="133"/>
      <c r="D22" s="134"/>
      <c r="E22" s="139"/>
      <c r="F22" s="131"/>
      <c r="G22" s="132"/>
      <c r="H22" s="131"/>
      <c r="I22" s="132"/>
      <c r="J22" s="133"/>
      <c r="K22" s="134"/>
      <c r="L22" s="31"/>
      <c r="M22" s="120"/>
      <c r="N22" s="120"/>
      <c r="O22" s="135"/>
      <c r="Q22" s="54" t="s">
        <v>111</v>
      </c>
      <c r="R22" s="50">
        <f t="shared" ref="R22" si="21">R16+R18+R20</f>
        <v>1750</v>
      </c>
    </row>
    <row r="23" spans="1:18" ht="16.5" customHeight="1">
      <c r="A23" s="138"/>
      <c r="B23" s="21" t="s">
        <v>33</v>
      </c>
      <c r="C23" s="133"/>
      <c r="D23" s="134"/>
      <c r="E23" s="32" t="s">
        <v>46</v>
      </c>
      <c r="F23" s="136"/>
      <c r="G23" s="137"/>
      <c r="H23" s="136"/>
      <c r="I23" s="137"/>
      <c r="J23" s="133"/>
      <c r="K23" s="134"/>
      <c r="L23" s="30"/>
      <c r="M23" s="122"/>
      <c r="N23" s="122"/>
      <c r="O23" s="135"/>
      <c r="Q23" s="52"/>
      <c r="R23" s="49"/>
    </row>
    <row r="24" spans="1:18" ht="16.5" customHeight="1">
      <c r="A24" s="138" t="s">
        <v>148</v>
      </c>
      <c r="B24" s="20" t="s">
        <v>31</v>
      </c>
      <c r="C24" s="27">
        <f>$C$6</f>
        <v>60</v>
      </c>
      <c r="D24" s="28" t="str">
        <f>$D$6</f>
        <v>A</v>
      </c>
      <c r="E24" s="119">
        <v>770</v>
      </c>
      <c r="F24" s="27">
        <f t="shared" ref="F24" si="22">MIN(120,E24)</f>
        <v>120</v>
      </c>
      <c r="G24" s="29" t="s">
        <v>46</v>
      </c>
      <c r="H24" s="27">
        <f t="shared" ref="H24" si="23">MIN(180,E24-F24)</f>
        <v>180</v>
      </c>
      <c r="I24" s="29" t="s">
        <v>46</v>
      </c>
      <c r="J24" s="27">
        <f t="shared" ref="J24" si="24">E24-F24-H24</f>
        <v>470</v>
      </c>
      <c r="K24" s="29" t="s">
        <v>46</v>
      </c>
      <c r="L24" s="30">
        <f t="shared" ref="L24" si="25">F24+H24+J24</f>
        <v>770</v>
      </c>
      <c r="M24" s="119"/>
      <c r="N24" s="119"/>
      <c r="O24" s="135"/>
      <c r="Q24" s="54" t="s">
        <v>112</v>
      </c>
      <c r="R24" s="48">
        <f t="shared" ref="R24" si="26">R14+R22</f>
        <v>3250</v>
      </c>
    </row>
    <row r="25" spans="1:18" ht="16.5" customHeight="1">
      <c r="A25" s="138"/>
      <c r="B25" s="20" t="s">
        <v>32</v>
      </c>
      <c r="C25" s="133"/>
      <c r="D25" s="134"/>
      <c r="E25" s="139"/>
      <c r="F25" s="131"/>
      <c r="G25" s="132"/>
      <c r="H25" s="131"/>
      <c r="I25" s="132"/>
      <c r="J25" s="133"/>
      <c r="K25" s="134"/>
      <c r="L25" s="31"/>
      <c r="M25" s="120"/>
      <c r="N25" s="120"/>
      <c r="O25" s="135"/>
      <c r="Q25" s="52"/>
      <c r="R25" s="47"/>
    </row>
    <row r="26" spans="1:18" ht="16.5" customHeight="1">
      <c r="A26" s="138"/>
      <c r="B26" s="21" t="s">
        <v>33</v>
      </c>
      <c r="C26" s="133"/>
      <c r="D26" s="134"/>
      <c r="E26" s="32" t="s">
        <v>46</v>
      </c>
      <c r="F26" s="136"/>
      <c r="G26" s="137"/>
      <c r="H26" s="136"/>
      <c r="I26" s="137"/>
      <c r="J26" s="133"/>
      <c r="K26" s="134"/>
      <c r="L26" s="30"/>
      <c r="M26" s="122"/>
      <c r="N26" s="122"/>
      <c r="O26" s="135"/>
      <c r="Q26" s="54" t="s">
        <v>113</v>
      </c>
      <c r="R26" s="48">
        <v>550</v>
      </c>
    </row>
    <row r="27" spans="1:18" ht="16.5" customHeight="1">
      <c r="A27" s="138" t="s">
        <v>149</v>
      </c>
      <c r="B27" s="20" t="s">
        <v>31</v>
      </c>
      <c r="C27" s="27">
        <f>$C$6</f>
        <v>60</v>
      </c>
      <c r="D27" s="28" t="str">
        <f>$D$6</f>
        <v>A</v>
      </c>
      <c r="E27" s="119">
        <f>R28</f>
        <v>600</v>
      </c>
      <c r="F27" s="27">
        <f t="shared" ref="F27" si="27">MIN(120,E27)</f>
        <v>120</v>
      </c>
      <c r="G27" s="29" t="s">
        <v>46</v>
      </c>
      <c r="H27" s="27">
        <f t="shared" ref="H27" si="28">MIN(180,E27-F27)</f>
        <v>180</v>
      </c>
      <c r="I27" s="29" t="s">
        <v>46</v>
      </c>
      <c r="J27" s="27">
        <f t="shared" ref="J27" si="29">E27-F27-H27</f>
        <v>300</v>
      </c>
      <c r="K27" s="29" t="s">
        <v>46</v>
      </c>
      <c r="L27" s="30">
        <f t="shared" ref="L27" si="30">F27+H27+J27</f>
        <v>600</v>
      </c>
      <c r="M27" s="119"/>
      <c r="N27" s="119"/>
      <c r="O27" s="135"/>
      <c r="Q27" s="52"/>
      <c r="R27" s="47"/>
    </row>
    <row r="28" spans="1:18" ht="16.5" customHeight="1">
      <c r="A28" s="138"/>
      <c r="B28" s="20" t="s">
        <v>32</v>
      </c>
      <c r="C28" s="133"/>
      <c r="D28" s="134"/>
      <c r="E28" s="139"/>
      <c r="F28" s="131"/>
      <c r="G28" s="132"/>
      <c r="H28" s="131"/>
      <c r="I28" s="132"/>
      <c r="J28" s="133"/>
      <c r="K28" s="134"/>
      <c r="L28" s="31"/>
      <c r="M28" s="120"/>
      <c r="N28" s="120"/>
      <c r="O28" s="135"/>
      <c r="Q28" s="54" t="s">
        <v>114</v>
      </c>
      <c r="R28" s="48">
        <v>600</v>
      </c>
    </row>
    <row r="29" spans="1:18" ht="16.5" customHeight="1">
      <c r="A29" s="138"/>
      <c r="B29" s="21" t="s">
        <v>33</v>
      </c>
      <c r="C29" s="133"/>
      <c r="D29" s="134"/>
      <c r="E29" s="32" t="s">
        <v>46</v>
      </c>
      <c r="F29" s="136"/>
      <c r="G29" s="137"/>
      <c r="H29" s="136"/>
      <c r="I29" s="137"/>
      <c r="J29" s="133"/>
      <c r="K29" s="134"/>
      <c r="L29" s="30"/>
      <c r="M29" s="122"/>
      <c r="N29" s="122"/>
      <c r="O29" s="135"/>
      <c r="Q29" s="52"/>
      <c r="R29" s="49"/>
    </row>
    <row r="30" spans="1:18" ht="16.5" customHeight="1">
      <c r="A30" s="138" t="s">
        <v>150</v>
      </c>
      <c r="B30" s="20" t="s">
        <v>31</v>
      </c>
      <c r="C30" s="27">
        <f>$C$6</f>
        <v>60</v>
      </c>
      <c r="D30" s="28" t="str">
        <f>$D$6</f>
        <v>A</v>
      </c>
      <c r="E30" s="119">
        <f>R30</f>
        <v>630</v>
      </c>
      <c r="F30" s="27">
        <f t="shared" ref="F30" si="31">MIN(120,E30)</f>
        <v>120</v>
      </c>
      <c r="G30" s="29" t="s">
        <v>46</v>
      </c>
      <c r="H30" s="27">
        <f t="shared" ref="H30" si="32">MIN(180,E30-F30)</f>
        <v>180</v>
      </c>
      <c r="I30" s="29" t="s">
        <v>46</v>
      </c>
      <c r="J30" s="27">
        <f t="shared" ref="J30" si="33">E30-F30-H30</f>
        <v>330</v>
      </c>
      <c r="K30" s="29" t="s">
        <v>46</v>
      </c>
      <c r="L30" s="30">
        <f t="shared" ref="L30" si="34">F30+H30+J30</f>
        <v>630</v>
      </c>
      <c r="M30" s="119"/>
      <c r="N30" s="119"/>
      <c r="O30" s="135"/>
      <c r="Q30" s="54" t="s">
        <v>115</v>
      </c>
      <c r="R30" s="50">
        <v>630</v>
      </c>
    </row>
    <row r="31" spans="1:18" ht="16.5" customHeight="1">
      <c r="A31" s="138"/>
      <c r="B31" s="20" t="s">
        <v>32</v>
      </c>
      <c r="C31" s="133"/>
      <c r="D31" s="134"/>
      <c r="E31" s="139"/>
      <c r="F31" s="131"/>
      <c r="G31" s="132"/>
      <c r="H31" s="131"/>
      <c r="I31" s="132"/>
      <c r="J31" s="133"/>
      <c r="K31" s="134"/>
      <c r="L31" s="31"/>
      <c r="M31" s="120"/>
      <c r="N31" s="120"/>
      <c r="O31" s="135"/>
      <c r="Q31" s="52"/>
      <c r="R31" s="49"/>
    </row>
    <row r="32" spans="1:18" ht="16.5" customHeight="1">
      <c r="A32" s="138"/>
      <c r="B32" s="21" t="s">
        <v>33</v>
      </c>
      <c r="C32" s="133"/>
      <c r="D32" s="134"/>
      <c r="E32" s="32" t="s">
        <v>46</v>
      </c>
      <c r="F32" s="136"/>
      <c r="G32" s="137"/>
      <c r="H32" s="136"/>
      <c r="I32" s="137"/>
      <c r="J32" s="133"/>
      <c r="K32" s="134"/>
      <c r="L32" s="30"/>
      <c r="M32" s="122"/>
      <c r="N32" s="122"/>
      <c r="O32" s="135"/>
      <c r="Q32" s="54" t="s">
        <v>116</v>
      </c>
      <c r="R32" s="50">
        <f t="shared" ref="R32" si="35">R26+R28+R30</f>
        <v>1780</v>
      </c>
    </row>
    <row r="33" spans="1:18" ht="16.5" customHeight="1">
      <c r="A33" s="138" t="s">
        <v>151</v>
      </c>
      <c r="B33" s="20" t="s">
        <v>31</v>
      </c>
      <c r="C33" s="27">
        <f>$C$6</f>
        <v>60</v>
      </c>
      <c r="D33" s="28" t="str">
        <f>$D$6</f>
        <v>A</v>
      </c>
      <c r="E33" s="119">
        <f>R34</f>
        <v>570</v>
      </c>
      <c r="F33" s="27">
        <f t="shared" ref="F33" si="36">MIN(120,E33)</f>
        <v>120</v>
      </c>
      <c r="G33" s="29" t="s">
        <v>46</v>
      </c>
      <c r="H33" s="27">
        <f t="shared" ref="H33" si="37">MIN(180,E33-F33)</f>
        <v>180</v>
      </c>
      <c r="I33" s="29" t="s">
        <v>46</v>
      </c>
      <c r="J33" s="27">
        <f t="shared" ref="J33" si="38">E33-F33-H33</f>
        <v>270</v>
      </c>
      <c r="K33" s="29" t="s">
        <v>46</v>
      </c>
      <c r="L33" s="30">
        <f t="shared" ref="L33" si="39">F33+H33+J33</f>
        <v>570</v>
      </c>
      <c r="M33" s="119"/>
      <c r="N33" s="119"/>
      <c r="O33" s="135"/>
      <c r="Q33" s="52"/>
      <c r="R33" s="49"/>
    </row>
    <row r="34" spans="1:18" ht="16.5" customHeight="1">
      <c r="A34" s="138"/>
      <c r="B34" s="20" t="s">
        <v>32</v>
      </c>
      <c r="C34" s="133"/>
      <c r="D34" s="134"/>
      <c r="E34" s="139"/>
      <c r="F34" s="131"/>
      <c r="G34" s="132"/>
      <c r="H34" s="131"/>
      <c r="I34" s="132"/>
      <c r="J34" s="133"/>
      <c r="K34" s="134"/>
      <c r="L34" s="31"/>
      <c r="M34" s="120"/>
      <c r="N34" s="120"/>
      <c r="O34" s="135"/>
      <c r="Q34" s="54" t="s">
        <v>117</v>
      </c>
      <c r="R34" s="48">
        <v>570</v>
      </c>
    </row>
    <row r="35" spans="1:18" ht="16.5" customHeight="1">
      <c r="A35" s="138"/>
      <c r="B35" s="21" t="s">
        <v>33</v>
      </c>
      <c r="C35" s="133"/>
      <c r="D35" s="134"/>
      <c r="E35" s="32" t="s">
        <v>46</v>
      </c>
      <c r="F35" s="136"/>
      <c r="G35" s="137"/>
      <c r="H35" s="136"/>
      <c r="I35" s="137"/>
      <c r="J35" s="133"/>
      <c r="K35" s="134"/>
      <c r="L35" s="30"/>
      <c r="M35" s="122"/>
      <c r="N35" s="122"/>
      <c r="O35" s="135"/>
      <c r="Q35" s="52"/>
      <c r="R35" s="47"/>
    </row>
    <row r="36" spans="1:18" ht="16.5" customHeight="1">
      <c r="A36" s="138" t="s">
        <v>152</v>
      </c>
      <c r="B36" s="20" t="s">
        <v>31</v>
      </c>
      <c r="C36" s="27">
        <f>$C$6</f>
        <v>60</v>
      </c>
      <c r="D36" s="28" t="str">
        <f>$D$6</f>
        <v>A</v>
      </c>
      <c r="E36" s="119">
        <f>R36</f>
        <v>600</v>
      </c>
      <c r="F36" s="27">
        <f t="shared" ref="F36" si="40">MIN(120,E36)</f>
        <v>120</v>
      </c>
      <c r="G36" s="29" t="s">
        <v>46</v>
      </c>
      <c r="H36" s="27">
        <f t="shared" ref="H36" si="41">MIN(180,E36-F36)</f>
        <v>180</v>
      </c>
      <c r="I36" s="29" t="s">
        <v>46</v>
      </c>
      <c r="J36" s="27">
        <f t="shared" ref="J36" si="42">E36-F36-H36</f>
        <v>300</v>
      </c>
      <c r="K36" s="29" t="s">
        <v>46</v>
      </c>
      <c r="L36" s="30">
        <f t="shared" ref="L36" si="43">F36+H36+J36</f>
        <v>600</v>
      </c>
      <c r="M36" s="119"/>
      <c r="N36" s="119"/>
      <c r="O36" s="135"/>
      <c r="Q36" s="54" t="s">
        <v>118</v>
      </c>
      <c r="R36" s="50">
        <v>600</v>
      </c>
    </row>
    <row r="37" spans="1:18" ht="16.5" customHeight="1">
      <c r="A37" s="138"/>
      <c r="B37" s="20" t="s">
        <v>32</v>
      </c>
      <c r="C37" s="133"/>
      <c r="D37" s="134"/>
      <c r="E37" s="139"/>
      <c r="F37" s="131"/>
      <c r="G37" s="132"/>
      <c r="H37" s="131"/>
      <c r="I37" s="132"/>
      <c r="J37" s="133"/>
      <c r="K37" s="134"/>
      <c r="L37" s="31"/>
      <c r="M37" s="120"/>
      <c r="N37" s="120"/>
      <c r="O37" s="135"/>
      <c r="Q37" s="52"/>
      <c r="R37" s="49"/>
    </row>
    <row r="38" spans="1:18" ht="16.5" customHeight="1">
      <c r="A38" s="138"/>
      <c r="B38" s="21" t="s">
        <v>33</v>
      </c>
      <c r="C38" s="133"/>
      <c r="D38" s="134"/>
      <c r="E38" s="32" t="s">
        <v>46</v>
      </c>
      <c r="F38" s="136"/>
      <c r="G38" s="137"/>
      <c r="H38" s="136"/>
      <c r="I38" s="137"/>
      <c r="J38" s="133"/>
      <c r="K38" s="134"/>
      <c r="L38" s="30"/>
      <c r="M38" s="122"/>
      <c r="N38" s="122"/>
      <c r="O38" s="135"/>
      <c r="Q38" s="54" t="s">
        <v>119</v>
      </c>
      <c r="R38" s="50">
        <v>950</v>
      </c>
    </row>
    <row r="39" spans="1:18" ht="16.5" customHeight="1">
      <c r="A39" s="138" t="s">
        <v>153</v>
      </c>
      <c r="B39" s="20" t="s">
        <v>31</v>
      </c>
      <c r="C39" s="27">
        <f>$C$6</f>
        <v>60</v>
      </c>
      <c r="D39" s="28" t="str">
        <f>$D$6</f>
        <v>A</v>
      </c>
      <c r="E39" s="119">
        <f>R38</f>
        <v>950</v>
      </c>
      <c r="F39" s="27">
        <f t="shared" ref="F39" si="44">MIN(120,E39)</f>
        <v>120</v>
      </c>
      <c r="G39" s="29" t="s">
        <v>46</v>
      </c>
      <c r="H39" s="27">
        <f t="shared" ref="H39" si="45">MIN(180,E39-F39)</f>
        <v>180</v>
      </c>
      <c r="I39" s="29" t="s">
        <v>46</v>
      </c>
      <c r="J39" s="27">
        <f t="shared" ref="J39" si="46">E39-F39-H39</f>
        <v>650</v>
      </c>
      <c r="K39" s="29" t="s">
        <v>46</v>
      </c>
      <c r="L39" s="30">
        <f t="shared" ref="L39" si="47">F39+H39+J39</f>
        <v>950</v>
      </c>
      <c r="M39" s="119"/>
      <c r="N39" s="119"/>
      <c r="O39" s="135"/>
      <c r="Q39" s="52"/>
      <c r="R39" s="49"/>
    </row>
    <row r="40" spans="1:18" ht="16.5" customHeight="1">
      <c r="A40" s="138"/>
      <c r="B40" s="20" t="s">
        <v>32</v>
      </c>
      <c r="C40" s="133"/>
      <c r="D40" s="134"/>
      <c r="E40" s="139"/>
      <c r="F40" s="131"/>
      <c r="G40" s="132"/>
      <c r="H40" s="131"/>
      <c r="I40" s="132"/>
      <c r="J40" s="133"/>
      <c r="K40" s="134"/>
      <c r="L40" s="31"/>
      <c r="M40" s="120"/>
      <c r="N40" s="120"/>
      <c r="O40" s="135"/>
      <c r="Q40" s="54" t="s">
        <v>120</v>
      </c>
      <c r="R40" s="50">
        <f t="shared" ref="R40" si="48">R34+R36+R38</f>
        <v>2120</v>
      </c>
    </row>
    <row r="41" spans="1:18" ht="16.5" customHeight="1">
      <c r="A41" s="138"/>
      <c r="B41" s="21" t="s">
        <v>33</v>
      </c>
      <c r="C41" s="133"/>
      <c r="D41" s="134"/>
      <c r="E41" s="32" t="s">
        <v>46</v>
      </c>
      <c r="F41" s="136"/>
      <c r="G41" s="137"/>
      <c r="H41" s="136"/>
      <c r="I41" s="137"/>
      <c r="J41" s="133"/>
      <c r="K41" s="134"/>
      <c r="L41" s="30"/>
      <c r="M41" s="122"/>
      <c r="N41" s="122"/>
      <c r="O41" s="135"/>
      <c r="Q41" s="52"/>
      <c r="R41" s="49"/>
    </row>
    <row r="42" spans="1:18" ht="16.5" customHeight="1">
      <c r="A42" s="123" t="s">
        <v>34</v>
      </c>
      <c r="B42" s="124"/>
      <c r="C42" s="127">
        <f>SUM(C41,C38,C35,C32,C29,C26,C23,C20,C17,C14,C11,C8)</f>
        <v>0</v>
      </c>
      <c r="D42" s="128"/>
      <c r="E42" s="33">
        <f>SUM(E39,E36,E33,E30,E27,E24,E21,E18,E15,E12,E9,E6)</f>
        <v>7665</v>
      </c>
      <c r="F42" s="123"/>
      <c r="G42" s="124"/>
      <c r="H42" s="123"/>
      <c r="I42" s="124"/>
      <c r="J42" s="123"/>
      <c r="K42" s="124"/>
      <c r="L42" s="119">
        <f>SUM(L41,L38,L35,L32,L29,L26,L23,L20,L17,L14,L11,L8)</f>
        <v>0</v>
      </c>
      <c r="M42" s="119">
        <f>SUM(M6:M41)</f>
        <v>0</v>
      </c>
      <c r="N42" s="119">
        <f>SUM(N6:N41)</f>
        <v>0</v>
      </c>
      <c r="O42" s="119">
        <f>SUM(O6:O41)</f>
        <v>0</v>
      </c>
      <c r="Q42" s="54" t="s">
        <v>121</v>
      </c>
      <c r="R42" s="50">
        <f t="shared" ref="R42" si="49">R32+R40</f>
        <v>3900</v>
      </c>
    </row>
    <row r="43" spans="1:18" ht="16.5" customHeight="1">
      <c r="A43" s="162"/>
      <c r="B43" s="163"/>
      <c r="C43" s="164"/>
      <c r="D43" s="165"/>
      <c r="E43" s="32" t="s">
        <v>46</v>
      </c>
      <c r="F43" s="162"/>
      <c r="G43" s="163"/>
      <c r="H43" s="162"/>
      <c r="I43" s="163"/>
      <c r="J43" s="162"/>
      <c r="K43" s="163"/>
      <c r="L43" s="122"/>
      <c r="M43" s="120"/>
      <c r="N43" s="120"/>
      <c r="O43" s="120"/>
      <c r="Q43" s="52"/>
      <c r="R43" s="49"/>
    </row>
    <row r="44" spans="1:18" ht="39" customHeight="1">
      <c r="A44" s="118" t="s">
        <v>52</v>
      </c>
      <c r="B44" s="118"/>
      <c r="C44" s="118"/>
      <c r="D44" s="118"/>
      <c r="E44" s="118"/>
      <c r="F44" s="118"/>
      <c r="G44" s="118"/>
      <c r="H44" s="118"/>
      <c r="I44" s="118"/>
      <c r="J44" s="118"/>
      <c r="K44" s="118"/>
      <c r="L44" s="118"/>
      <c r="M44" s="118"/>
      <c r="N44" s="118"/>
      <c r="O44" s="118"/>
      <c r="Q44" s="54" t="s">
        <v>122</v>
      </c>
      <c r="R44" s="50">
        <f t="shared" ref="R44" si="50">R24+R42</f>
        <v>7150</v>
      </c>
    </row>
    <row r="45" spans="1:18" ht="3.75" customHeight="1"/>
    <row r="46" spans="1:18" ht="13.5" customHeight="1">
      <c r="A46" s="145" t="s">
        <v>91</v>
      </c>
      <c r="B46" s="145"/>
      <c r="C46" s="145"/>
      <c r="D46" s="145"/>
      <c r="E46" s="145"/>
      <c r="F46" s="145"/>
      <c r="G46" s="145"/>
      <c r="H46" s="145"/>
      <c r="I46" s="145"/>
      <c r="J46" s="145"/>
      <c r="K46" s="145"/>
      <c r="L46" s="145"/>
      <c r="M46" s="145"/>
      <c r="N46" s="145"/>
      <c r="O46" s="145"/>
    </row>
    <row r="47" spans="1:18" ht="13.5" customHeight="1">
      <c r="A47" s="121" t="s">
        <v>90</v>
      </c>
      <c r="B47" s="121"/>
      <c r="C47" s="121"/>
      <c r="D47" s="121"/>
      <c r="E47" s="121"/>
      <c r="F47" s="121"/>
      <c r="G47" s="121"/>
      <c r="H47" s="121"/>
      <c r="I47" s="121"/>
      <c r="J47" s="121"/>
      <c r="K47" s="121"/>
      <c r="L47" s="121"/>
      <c r="M47" s="121"/>
      <c r="N47" s="121"/>
      <c r="O47" s="121"/>
    </row>
    <row r="50" spans="1:8" ht="7.5" customHeight="1"/>
    <row r="51" spans="1:8" ht="17.25" customHeight="1">
      <c r="A51" s="140"/>
      <c r="B51" s="140"/>
      <c r="C51" s="140"/>
      <c r="D51" s="34"/>
      <c r="E51" s="34"/>
      <c r="F51" s="141"/>
      <c r="G51" s="141"/>
      <c r="H51" s="141"/>
    </row>
  </sheetData>
  <mergeCells count="185">
    <mergeCell ref="L3:M3"/>
    <mergeCell ref="A2:O2"/>
    <mergeCell ref="C3:E3"/>
    <mergeCell ref="F3:K3"/>
    <mergeCell ref="A4:A5"/>
    <mergeCell ref="B4:B5"/>
    <mergeCell ref="C4:D4"/>
    <mergeCell ref="E4:L4"/>
    <mergeCell ref="M4:M5"/>
    <mergeCell ref="N6:N8"/>
    <mergeCell ref="O6:O8"/>
    <mergeCell ref="C7:D7"/>
    <mergeCell ref="F7:G7"/>
    <mergeCell ref="H7:I7"/>
    <mergeCell ref="J7:K7"/>
    <mergeCell ref="C8:D8"/>
    <mergeCell ref="N4:N5"/>
    <mergeCell ref="O4:O5"/>
    <mergeCell ref="C5:D5"/>
    <mergeCell ref="F5:G5"/>
    <mergeCell ref="H5:I5"/>
    <mergeCell ref="J5:K5"/>
    <mergeCell ref="F8:G8"/>
    <mergeCell ref="H8:I8"/>
    <mergeCell ref="J8:K8"/>
    <mergeCell ref="A9:A11"/>
    <mergeCell ref="E9:E10"/>
    <mergeCell ref="M9:M11"/>
    <mergeCell ref="A6:A8"/>
    <mergeCell ref="E6:E7"/>
    <mergeCell ref="M6:M8"/>
    <mergeCell ref="N12:N14"/>
    <mergeCell ref="O12:O14"/>
    <mergeCell ref="C13:D13"/>
    <mergeCell ref="F13:G13"/>
    <mergeCell ref="H13:I13"/>
    <mergeCell ref="J13:K13"/>
    <mergeCell ref="C14:D14"/>
    <mergeCell ref="N9:N11"/>
    <mergeCell ref="O9:O11"/>
    <mergeCell ref="C10:D10"/>
    <mergeCell ref="F10:G10"/>
    <mergeCell ref="H10:I10"/>
    <mergeCell ref="J10:K10"/>
    <mergeCell ref="C11:D11"/>
    <mergeCell ref="F11:G11"/>
    <mergeCell ref="H11:I11"/>
    <mergeCell ref="J11:K11"/>
    <mergeCell ref="F14:G14"/>
    <mergeCell ref="H14:I14"/>
    <mergeCell ref="J14:K14"/>
    <mergeCell ref="A15:A17"/>
    <mergeCell ref="E15:E16"/>
    <mergeCell ref="M15:M17"/>
    <mergeCell ref="A12:A14"/>
    <mergeCell ref="E12:E13"/>
    <mergeCell ref="M12:M14"/>
    <mergeCell ref="N18:N20"/>
    <mergeCell ref="O18:O20"/>
    <mergeCell ref="C19:D19"/>
    <mergeCell ref="F19:G19"/>
    <mergeCell ref="H19:I19"/>
    <mergeCell ref="J19:K19"/>
    <mergeCell ref="C20:D20"/>
    <mergeCell ref="N15:N17"/>
    <mergeCell ref="O15:O17"/>
    <mergeCell ref="C16:D16"/>
    <mergeCell ref="F16:G16"/>
    <mergeCell ref="H16:I16"/>
    <mergeCell ref="J16:K16"/>
    <mergeCell ref="C17:D17"/>
    <mergeCell ref="F17:G17"/>
    <mergeCell ref="H17:I17"/>
    <mergeCell ref="J17:K17"/>
    <mergeCell ref="F20:G20"/>
    <mergeCell ref="H20:I20"/>
    <mergeCell ref="J20:K20"/>
    <mergeCell ref="A21:A23"/>
    <mergeCell ref="E21:E22"/>
    <mergeCell ref="M21:M23"/>
    <mergeCell ref="A18:A20"/>
    <mergeCell ref="E18:E19"/>
    <mergeCell ref="M18:M20"/>
    <mergeCell ref="N24:N26"/>
    <mergeCell ref="O24:O26"/>
    <mergeCell ref="C25:D25"/>
    <mergeCell ref="F25:G25"/>
    <mergeCell ref="H25:I25"/>
    <mergeCell ref="J25:K25"/>
    <mergeCell ref="C26:D26"/>
    <mergeCell ref="N21:N23"/>
    <mergeCell ref="O21:O23"/>
    <mergeCell ref="C22:D22"/>
    <mergeCell ref="F22:G22"/>
    <mergeCell ref="H22:I22"/>
    <mergeCell ref="J22:K22"/>
    <mergeCell ref="C23:D23"/>
    <mergeCell ref="F23:G23"/>
    <mergeCell ref="H23:I23"/>
    <mergeCell ref="J23:K23"/>
    <mergeCell ref="F26:G26"/>
    <mergeCell ref="H26:I26"/>
    <mergeCell ref="J26:K26"/>
    <mergeCell ref="A27:A29"/>
    <mergeCell ref="E27:E28"/>
    <mergeCell ref="M27:M29"/>
    <mergeCell ref="A24:A26"/>
    <mergeCell ref="E24:E25"/>
    <mergeCell ref="M24:M26"/>
    <mergeCell ref="N30:N32"/>
    <mergeCell ref="O30:O32"/>
    <mergeCell ref="C31:D31"/>
    <mergeCell ref="F31:G31"/>
    <mergeCell ref="H31:I31"/>
    <mergeCell ref="J31:K31"/>
    <mergeCell ref="C32:D32"/>
    <mergeCell ref="N27:N29"/>
    <mergeCell ref="O27:O29"/>
    <mergeCell ref="C28:D28"/>
    <mergeCell ref="F28:G28"/>
    <mergeCell ref="H28:I28"/>
    <mergeCell ref="J28:K28"/>
    <mergeCell ref="C29:D29"/>
    <mergeCell ref="F29:G29"/>
    <mergeCell ref="H29:I29"/>
    <mergeCell ref="J29:K29"/>
    <mergeCell ref="F32:G32"/>
    <mergeCell ref="H32:I32"/>
    <mergeCell ref="J32:K32"/>
    <mergeCell ref="A33:A35"/>
    <mergeCell ref="E33:E34"/>
    <mergeCell ref="M33:M35"/>
    <mergeCell ref="A30:A32"/>
    <mergeCell ref="E30:E31"/>
    <mergeCell ref="M30:M32"/>
    <mergeCell ref="N36:N38"/>
    <mergeCell ref="O36:O38"/>
    <mergeCell ref="C37:D37"/>
    <mergeCell ref="F37:G37"/>
    <mergeCell ref="H37:I37"/>
    <mergeCell ref="J37:K37"/>
    <mergeCell ref="C38:D38"/>
    <mergeCell ref="N33:N35"/>
    <mergeCell ref="O33:O35"/>
    <mergeCell ref="C34:D34"/>
    <mergeCell ref="F34:G34"/>
    <mergeCell ref="H34:I34"/>
    <mergeCell ref="J34:K34"/>
    <mergeCell ref="C35:D35"/>
    <mergeCell ref="F35:G35"/>
    <mergeCell ref="H35:I35"/>
    <mergeCell ref="J35:K35"/>
    <mergeCell ref="F38:G38"/>
    <mergeCell ref="H38:I38"/>
    <mergeCell ref="J38:K38"/>
    <mergeCell ref="A39:A41"/>
    <mergeCell ref="E39:E40"/>
    <mergeCell ref="M39:M41"/>
    <mergeCell ref="A36:A38"/>
    <mergeCell ref="E36:E37"/>
    <mergeCell ref="M36:M38"/>
    <mergeCell ref="N39:N41"/>
    <mergeCell ref="O39:O41"/>
    <mergeCell ref="C40:D40"/>
    <mergeCell ref="F40:G40"/>
    <mergeCell ref="H40:I40"/>
    <mergeCell ref="J40:K40"/>
    <mergeCell ref="C41:D41"/>
    <mergeCell ref="F41:G41"/>
    <mergeCell ref="H41:I41"/>
    <mergeCell ref="J41:K41"/>
    <mergeCell ref="A47:O47"/>
    <mergeCell ref="A51:C51"/>
    <mergeCell ref="F51:H51"/>
    <mergeCell ref="A44:O44"/>
    <mergeCell ref="M42:M43"/>
    <mergeCell ref="N42:N43"/>
    <mergeCell ref="O42:O43"/>
    <mergeCell ref="A46:O46"/>
    <mergeCell ref="A42:B43"/>
    <mergeCell ref="C42:D43"/>
    <mergeCell ref="F42:G43"/>
    <mergeCell ref="H42:I43"/>
    <mergeCell ref="J42:K43"/>
    <mergeCell ref="L42:L43"/>
  </mergeCells>
  <phoneticPr fontId="2"/>
  <pageMargins left="0.7" right="0.7" top="0.75" bottom="0.75" header="0.3" footer="0.3"/>
  <pageSetup paperSize="9" scale="89" orientation="portrait" blackAndWhite="1"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tint="0.39997558519241921"/>
    <pageSetUpPr fitToPage="1"/>
  </sheetPr>
  <dimension ref="A1:Q51"/>
  <sheetViews>
    <sheetView view="pageBreakPreview" zoomScale="145" zoomScaleNormal="180" zoomScaleSheetLayoutView="145" workbookViewId="0">
      <selection activeCell="A62" sqref="A62:B62"/>
    </sheetView>
  </sheetViews>
  <sheetFormatPr defaultRowHeight="9.75"/>
  <cols>
    <col min="1" max="1" width="8.5" style="18" customWidth="1"/>
    <col min="2" max="2" width="6.625" style="18" customWidth="1"/>
    <col min="3" max="3" width="4.75" style="18" customWidth="1"/>
    <col min="4" max="4" width="3.125" style="18" bestFit="1" customWidth="1"/>
    <col min="5" max="5" width="5" style="18" customWidth="1"/>
    <col min="6" max="6" width="7" style="18" customWidth="1"/>
    <col min="7" max="10" width="5.25" style="18" customWidth="1"/>
    <col min="11" max="11" width="7.125" style="18" customWidth="1"/>
    <col min="12" max="12" width="8.5" style="18" customWidth="1"/>
    <col min="13" max="13" width="8.375" style="18" bestFit="1" customWidth="1"/>
    <col min="14" max="14" width="11.375" style="18" customWidth="1"/>
    <col min="15" max="16384" width="9" style="18"/>
  </cols>
  <sheetData>
    <row r="1" spans="1:17" ht="12.75" customHeight="1">
      <c r="N1" s="19" t="s">
        <v>194</v>
      </c>
    </row>
    <row r="2" spans="1:17" ht="21.75" customHeight="1">
      <c r="A2" s="142" t="s">
        <v>53</v>
      </c>
      <c r="B2" s="142"/>
      <c r="C2" s="142"/>
      <c r="D2" s="142"/>
      <c r="E2" s="142"/>
      <c r="F2" s="142"/>
      <c r="G2" s="142"/>
      <c r="H2" s="142"/>
      <c r="I2" s="142"/>
      <c r="J2" s="142"/>
      <c r="K2" s="142"/>
      <c r="L2" s="142"/>
      <c r="M2" s="142"/>
      <c r="N2" s="142"/>
    </row>
    <row r="3" spans="1:17" ht="20.25" customHeight="1">
      <c r="A3" s="22" t="s">
        <v>43</v>
      </c>
      <c r="B3" s="23"/>
      <c r="C3" s="146" t="s">
        <v>44</v>
      </c>
      <c r="D3" s="146"/>
      <c r="E3" s="146"/>
      <c r="F3" s="146"/>
      <c r="G3" s="147" t="str">
        <f>'（低圧）内訳'!$T$8</f>
        <v>管理班（動力）</v>
      </c>
      <c r="H3" s="147"/>
      <c r="I3" s="147"/>
      <c r="J3" s="147"/>
      <c r="L3" s="152" t="s">
        <v>88</v>
      </c>
      <c r="M3" s="152"/>
      <c r="N3" s="40"/>
    </row>
    <row r="4" spans="1:17" ht="16.5" customHeight="1">
      <c r="A4" s="138" t="s">
        <v>189</v>
      </c>
      <c r="B4" s="153" t="s">
        <v>26</v>
      </c>
      <c r="C4" s="154" t="s">
        <v>25</v>
      </c>
      <c r="D4" s="174"/>
      <c r="E4" s="174"/>
      <c r="F4" s="155"/>
      <c r="G4" s="154" t="s">
        <v>27</v>
      </c>
      <c r="H4" s="174"/>
      <c r="I4" s="174"/>
      <c r="J4" s="174"/>
      <c r="K4" s="155"/>
      <c r="L4" s="143" t="s">
        <v>50</v>
      </c>
      <c r="M4" s="158" t="s">
        <v>51</v>
      </c>
      <c r="N4" s="160" t="s">
        <v>28</v>
      </c>
      <c r="P4" s="52"/>
      <c r="Q4" s="55" t="s">
        <v>124</v>
      </c>
    </row>
    <row r="5" spans="1:17" ht="22.5" customHeight="1">
      <c r="A5" s="153"/>
      <c r="B5" s="153"/>
      <c r="C5" s="161" t="s">
        <v>29</v>
      </c>
      <c r="D5" s="149"/>
      <c r="E5" s="37" t="s">
        <v>83</v>
      </c>
      <c r="F5" s="26" t="s">
        <v>84</v>
      </c>
      <c r="G5" s="148" t="s">
        <v>85</v>
      </c>
      <c r="H5" s="149"/>
      <c r="I5" s="150" t="s">
        <v>86</v>
      </c>
      <c r="J5" s="151"/>
      <c r="K5" s="26" t="s">
        <v>30</v>
      </c>
      <c r="L5" s="144"/>
      <c r="M5" s="159"/>
      <c r="N5" s="160"/>
      <c r="P5" s="53" t="s">
        <v>102</v>
      </c>
      <c r="Q5" s="56" t="s">
        <v>100</v>
      </c>
    </row>
    <row r="6" spans="1:17" ht="16.5" customHeight="1">
      <c r="A6" s="138" t="s">
        <v>142</v>
      </c>
      <c r="B6" s="20" t="s">
        <v>31</v>
      </c>
      <c r="C6" s="27">
        <f>'（低圧）内訳'!U8</f>
        <v>6</v>
      </c>
      <c r="D6" s="28" t="str">
        <f>'（低圧）内訳'!V8</f>
        <v>ｋW</v>
      </c>
      <c r="E6" s="166">
        <v>0.9</v>
      </c>
      <c r="F6" s="119"/>
      <c r="G6" s="27">
        <f>Q8</f>
        <v>600</v>
      </c>
      <c r="H6" s="29" t="s">
        <v>46</v>
      </c>
      <c r="I6" s="27"/>
      <c r="J6" s="29" t="s">
        <v>46</v>
      </c>
      <c r="K6" s="30">
        <f>SUM(G6,I6)</f>
        <v>600</v>
      </c>
      <c r="L6" s="119"/>
      <c r="M6" s="119"/>
      <c r="N6" s="135">
        <f>SUM(C8,K8)-L6+M6</f>
        <v>0</v>
      </c>
      <c r="P6" s="54" t="s">
        <v>103</v>
      </c>
      <c r="Q6" s="46" t="s">
        <v>101</v>
      </c>
    </row>
    <row r="7" spans="1:17" ht="16.5" customHeight="1">
      <c r="A7" s="138"/>
      <c r="B7" s="20" t="s">
        <v>32</v>
      </c>
      <c r="C7" s="133"/>
      <c r="D7" s="134"/>
      <c r="E7" s="166"/>
      <c r="F7" s="120"/>
      <c r="G7" s="131"/>
      <c r="H7" s="132"/>
      <c r="I7" s="131"/>
      <c r="J7" s="132"/>
      <c r="K7" s="31"/>
      <c r="L7" s="120"/>
      <c r="M7" s="120"/>
      <c r="N7" s="135"/>
      <c r="P7" s="52"/>
      <c r="Q7" s="47"/>
    </row>
    <row r="8" spans="1:17" ht="16.5" customHeight="1">
      <c r="A8" s="138"/>
      <c r="B8" s="21" t="s">
        <v>33</v>
      </c>
      <c r="C8" s="133"/>
      <c r="D8" s="134"/>
      <c r="E8" s="38"/>
      <c r="F8" s="122"/>
      <c r="G8" s="136"/>
      <c r="H8" s="137"/>
      <c r="I8" s="136"/>
      <c r="J8" s="137"/>
      <c r="K8" s="30">
        <f>SUM(G8:J8)</f>
        <v>0</v>
      </c>
      <c r="L8" s="122"/>
      <c r="M8" s="122"/>
      <c r="N8" s="135"/>
      <c r="P8" s="54" t="s">
        <v>104</v>
      </c>
      <c r="Q8" s="48">
        <v>600</v>
      </c>
    </row>
    <row r="9" spans="1:17" ht="16.5" customHeight="1">
      <c r="A9" s="138" t="s">
        <v>143</v>
      </c>
      <c r="B9" s="20" t="s">
        <v>31</v>
      </c>
      <c r="C9" s="27">
        <f>$C$6</f>
        <v>6</v>
      </c>
      <c r="D9" s="28" t="str">
        <f>$D$6</f>
        <v>ｋW</v>
      </c>
      <c r="E9" s="166">
        <v>0.9</v>
      </c>
      <c r="F9" s="119"/>
      <c r="G9" s="27">
        <f>Q10</f>
        <v>520</v>
      </c>
      <c r="H9" s="29" t="s">
        <v>46</v>
      </c>
      <c r="I9" s="27"/>
      <c r="J9" s="29" t="s">
        <v>46</v>
      </c>
      <c r="K9" s="30">
        <f>SUM(G9,I9)</f>
        <v>520</v>
      </c>
      <c r="L9" s="119"/>
      <c r="M9" s="119"/>
      <c r="N9" s="135"/>
      <c r="P9" s="52"/>
      <c r="Q9" s="47"/>
    </row>
    <row r="10" spans="1:17" ht="16.5" customHeight="1">
      <c r="A10" s="138"/>
      <c r="B10" s="20" t="s">
        <v>32</v>
      </c>
      <c r="C10" s="133"/>
      <c r="D10" s="134"/>
      <c r="E10" s="166"/>
      <c r="F10" s="120"/>
      <c r="G10" s="131"/>
      <c r="H10" s="132"/>
      <c r="I10" s="131"/>
      <c r="J10" s="132"/>
      <c r="K10" s="31"/>
      <c r="L10" s="120"/>
      <c r="M10" s="120"/>
      <c r="N10" s="135"/>
      <c r="P10" s="54" t="s">
        <v>105</v>
      </c>
      <c r="Q10" s="48">
        <v>520</v>
      </c>
    </row>
    <row r="11" spans="1:17" ht="16.5" customHeight="1">
      <c r="A11" s="138"/>
      <c r="B11" s="21" t="s">
        <v>33</v>
      </c>
      <c r="C11" s="133"/>
      <c r="D11" s="134"/>
      <c r="E11" s="38"/>
      <c r="F11" s="122"/>
      <c r="G11" s="136"/>
      <c r="H11" s="137"/>
      <c r="I11" s="136"/>
      <c r="J11" s="137"/>
      <c r="K11" s="30"/>
      <c r="L11" s="122"/>
      <c r="M11" s="122"/>
      <c r="N11" s="135"/>
      <c r="P11" s="52"/>
      <c r="Q11" s="47"/>
    </row>
    <row r="12" spans="1:17" ht="16.5" customHeight="1">
      <c r="A12" s="138" t="s">
        <v>144</v>
      </c>
      <c r="B12" s="20" t="s">
        <v>31</v>
      </c>
      <c r="C12" s="27">
        <f>$C$6</f>
        <v>6</v>
      </c>
      <c r="D12" s="28" t="str">
        <f>$D$6</f>
        <v>ｋW</v>
      </c>
      <c r="E12" s="166">
        <v>0.9</v>
      </c>
      <c r="F12" s="119"/>
      <c r="G12" s="27">
        <f>Q12</f>
        <v>230</v>
      </c>
      <c r="H12" s="29" t="s">
        <v>46</v>
      </c>
      <c r="I12" s="27"/>
      <c r="J12" s="29" t="s">
        <v>46</v>
      </c>
      <c r="K12" s="30">
        <f>SUM(G12,I12)</f>
        <v>230</v>
      </c>
      <c r="L12" s="119"/>
      <c r="M12" s="119"/>
      <c r="N12" s="135"/>
      <c r="P12" s="54" t="s">
        <v>106</v>
      </c>
      <c r="Q12" s="48">
        <v>230</v>
      </c>
    </row>
    <row r="13" spans="1:17" ht="16.5" customHeight="1">
      <c r="A13" s="138"/>
      <c r="B13" s="20" t="s">
        <v>32</v>
      </c>
      <c r="C13" s="133"/>
      <c r="D13" s="134"/>
      <c r="E13" s="166"/>
      <c r="F13" s="120"/>
      <c r="G13" s="131"/>
      <c r="H13" s="132"/>
      <c r="I13" s="131"/>
      <c r="J13" s="132"/>
      <c r="K13" s="31"/>
      <c r="L13" s="120"/>
      <c r="M13" s="120"/>
      <c r="N13" s="135"/>
      <c r="P13" s="52"/>
      <c r="Q13" s="49"/>
    </row>
    <row r="14" spans="1:17" ht="16.5" customHeight="1">
      <c r="A14" s="138"/>
      <c r="B14" s="21" t="s">
        <v>33</v>
      </c>
      <c r="C14" s="133"/>
      <c r="D14" s="134"/>
      <c r="E14" s="38"/>
      <c r="F14" s="122"/>
      <c r="G14" s="136"/>
      <c r="H14" s="137"/>
      <c r="I14" s="136"/>
      <c r="J14" s="137"/>
      <c r="K14" s="30"/>
      <c r="L14" s="122"/>
      <c r="M14" s="122"/>
      <c r="N14" s="135"/>
      <c r="P14" s="54" t="s">
        <v>107</v>
      </c>
      <c r="Q14" s="50">
        <v>1350</v>
      </c>
    </row>
    <row r="15" spans="1:17" ht="16.5" customHeight="1">
      <c r="A15" s="138" t="s">
        <v>145</v>
      </c>
      <c r="B15" s="20" t="s">
        <v>31</v>
      </c>
      <c r="C15" s="27">
        <f>$C$6</f>
        <v>6</v>
      </c>
      <c r="D15" s="28" t="str">
        <f>$D$6</f>
        <v>ｋW</v>
      </c>
      <c r="E15" s="166">
        <v>0.9</v>
      </c>
      <c r="F15" s="119"/>
      <c r="G15" s="27"/>
      <c r="H15" s="29" t="s">
        <v>46</v>
      </c>
      <c r="I15" s="27">
        <f>Q16</f>
        <v>360</v>
      </c>
      <c r="J15" s="29" t="s">
        <v>46</v>
      </c>
      <c r="K15" s="30">
        <f>SUM(G15,I15)</f>
        <v>360</v>
      </c>
      <c r="L15" s="119"/>
      <c r="M15" s="119"/>
      <c r="N15" s="135"/>
      <c r="P15" s="52"/>
      <c r="Q15" s="47"/>
    </row>
    <row r="16" spans="1:17" ht="16.5" customHeight="1">
      <c r="A16" s="138"/>
      <c r="B16" s="20" t="s">
        <v>32</v>
      </c>
      <c r="C16" s="133"/>
      <c r="D16" s="134"/>
      <c r="E16" s="166"/>
      <c r="F16" s="120"/>
      <c r="G16" s="131"/>
      <c r="H16" s="132"/>
      <c r="I16" s="131"/>
      <c r="J16" s="132"/>
      <c r="K16" s="31"/>
      <c r="L16" s="120"/>
      <c r="M16" s="120"/>
      <c r="N16" s="135"/>
      <c r="P16" s="53" t="s">
        <v>108</v>
      </c>
      <c r="Q16" s="51">
        <v>360</v>
      </c>
    </row>
    <row r="17" spans="1:17" ht="16.5" customHeight="1">
      <c r="A17" s="138"/>
      <c r="B17" s="21" t="s">
        <v>33</v>
      </c>
      <c r="C17" s="133"/>
      <c r="D17" s="134"/>
      <c r="E17" s="38"/>
      <c r="F17" s="122"/>
      <c r="G17" s="136"/>
      <c r="H17" s="137"/>
      <c r="I17" s="136"/>
      <c r="J17" s="137"/>
      <c r="K17" s="30"/>
      <c r="L17" s="122"/>
      <c r="M17" s="122"/>
      <c r="N17" s="135"/>
      <c r="P17" s="52"/>
      <c r="Q17" s="47"/>
    </row>
    <row r="18" spans="1:17" ht="16.5" customHeight="1">
      <c r="A18" s="138" t="s">
        <v>146</v>
      </c>
      <c r="B18" s="20" t="s">
        <v>31</v>
      </c>
      <c r="C18" s="27">
        <f>$C$6</f>
        <v>6</v>
      </c>
      <c r="D18" s="28" t="str">
        <f>$D$6</f>
        <v>ｋW</v>
      </c>
      <c r="E18" s="166">
        <v>0.9</v>
      </c>
      <c r="F18" s="119"/>
      <c r="G18" s="27"/>
      <c r="H18" s="29" t="s">
        <v>46</v>
      </c>
      <c r="I18" s="27">
        <f>Q18</f>
        <v>320</v>
      </c>
      <c r="J18" s="29" t="s">
        <v>46</v>
      </c>
      <c r="K18" s="30">
        <f>SUM(G18,I18)</f>
        <v>320</v>
      </c>
      <c r="L18" s="119"/>
      <c r="M18" s="119"/>
      <c r="N18" s="135"/>
      <c r="P18" s="54" t="s">
        <v>109</v>
      </c>
      <c r="Q18" s="48">
        <v>320</v>
      </c>
    </row>
    <row r="19" spans="1:17" ht="16.5" customHeight="1">
      <c r="A19" s="138"/>
      <c r="B19" s="20" t="s">
        <v>32</v>
      </c>
      <c r="C19" s="133"/>
      <c r="D19" s="134"/>
      <c r="E19" s="166"/>
      <c r="F19" s="120"/>
      <c r="G19" s="131"/>
      <c r="H19" s="132"/>
      <c r="I19" s="131"/>
      <c r="J19" s="132"/>
      <c r="K19" s="31"/>
      <c r="L19" s="120"/>
      <c r="M19" s="120"/>
      <c r="N19" s="135"/>
      <c r="P19" s="52"/>
      <c r="Q19" s="47"/>
    </row>
    <row r="20" spans="1:17" ht="16.5" customHeight="1">
      <c r="A20" s="138"/>
      <c r="B20" s="21" t="s">
        <v>33</v>
      </c>
      <c r="C20" s="133"/>
      <c r="D20" s="134"/>
      <c r="E20" s="38"/>
      <c r="F20" s="122"/>
      <c r="G20" s="136"/>
      <c r="H20" s="137"/>
      <c r="I20" s="136"/>
      <c r="J20" s="137"/>
      <c r="K20" s="30"/>
      <c r="L20" s="122"/>
      <c r="M20" s="122"/>
      <c r="N20" s="135"/>
      <c r="P20" s="54" t="s">
        <v>110</v>
      </c>
      <c r="Q20" s="48">
        <v>220</v>
      </c>
    </row>
    <row r="21" spans="1:17" ht="16.5" customHeight="1">
      <c r="A21" s="138" t="s">
        <v>147</v>
      </c>
      <c r="B21" s="20" t="s">
        <v>31</v>
      </c>
      <c r="C21" s="27">
        <f>$C$6</f>
        <v>6</v>
      </c>
      <c r="D21" s="28" t="str">
        <f>$D$6</f>
        <v>ｋW</v>
      </c>
      <c r="E21" s="166">
        <v>0.9</v>
      </c>
      <c r="F21" s="119"/>
      <c r="G21" s="27"/>
      <c r="H21" s="29" t="s">
        <v>46</v>
      </c>
      <c r="I21" s="27">
        <f>Q20</f>
        <v>220</v>
      </c>
      <c r="J21" s="29" t="s">
        <v>46</v>
      </c>
      <c r="K21" s="30">
        <f>SUM(G21,I21)</f>
        <v>220</v>
      </c>
      <c r="L21" s="119"/>
      <c r="M21" s="119"/>
      <c r="N21" s="135"/>
      <c r="P21" s="52"/>
      <c r="Q21" s="49"/>
    </row>
    <row r="22" spans="1:17" ht="16.5" customHeight="1">
      <c r="A22" s="138"/>
      <c r="B22" s="20" t="s">
        <v>32</v>
      </c>
      <c r="C22" s="133"/>
      <c r="D22" s="134"/>
      <c r="E22" s="166"/>
      <c r="F22" s="120"/>
      <c r="G22" s="131"/>
      <c r="H22" s="132"/>
      <c r="I22" s="131"/>
      <c r="J22" s="132"/>
      <c r="K22" s="31"/>
      <c r="L22" s="120"/>
      <c r="M22" s="120"/>
      <c r="N22" s="135"/>
      <c r="P22" s="54" t="s">
        <v>111</v>
      </c>
      <c r="Q22" s="50">
        <f t="shared" ref="Q22" si="0">Q16+Q18+Q20</f>
        <v>900</v>
      </c>
    </row>
    <row r="23" spans="1:17" ht="16.5" customHeight="1">
      <c r="A23" s="138"/>
      <c r="B23" s="21" t="s">
        <v>33</v>
      </c>
      <c r="C23" s="133"/>
      <c r="D23" s="134"/>
      <c r="E23" s="38"/>
      <c r="F23" s="122"/>
      <c r="G23" s="136"/>
      <c r="H23" s="137"/>
      <c r="I23" s="136"/>
      <c r="J23" s="137"/>
      <c r="K23" s="30"/>
      <c r="L23" s="122"/>
      <c r="M23" s="122"/>
      <c r="N23" s="135"/>
      <c r="P23" s="52"/>
      <c r="Q23" s="49"/>
    </row>
    <row r="24" spans="1:17" ht="16.5" customHeight="1">
      <c r="A24" s="138" t="s">
        <v>148</v>
      </c>
      <c r="B24" s="20" t="s">
        <v>31</v>
      </c>
      <c r="C24" s="27">
        <f>$C$6</f>
        <v>6</v>
      </c>
      <c r="D24" s="28" t="str">
        <f>$D$6</f>
        <v>ｋW</v>
      </c>
      <c r="E24" s="166">
        <v>0.9</v>
      </c>
      <c r="F24" s="119"/>
      <c r="G24" s="27">
        <f>Q26</f>
        <v>450</v>
      </c>
      <c r="H24" s="29" t="s">
        <v>46</v>
      </c>
      <c r="I24" s="27"/>
      <c r="J24" s="29" t="s">
        <v>46</v>
      </c>
      <c r="K24" s="30">
        <f>SUM(G24,I24)</f>
        <v>450</v>
      </c>
      <c r="L24" s="119"/>
      <c r="M24" s="119"/>
      <c r="N24" s="135"/>
      <c r="P24" s="54" t="s">
        <v>112</v>
      </c>
      <c r="Q24" s="48">
        <f t="shared" ref="Q24" si="1">Q14+Q22</f>
        <v>2250</v>
      </c>
    </row>
    <row r="25" spans="1:17" ht="16.5" customHeight="1">
      <c r="A25" s="138"/>
      <c r="B25" s="20" t="s">
        <v>32</v>
      </c>
      <c r="C25" s="133"/>
      <c r="D25" s="134"/>
      <c r="E25" s="166"/>
      <c r="F25" s="120"/>
      <c r="G25" s="131"/>
      <c r="H25" s="132"/>
      <c r="I25" s="131"/>
      <c r="J25" s="132"/>
      <c r="K25" s="31"/>
      <c r="L25" s="120"/>
      <c r="M25" s="120"/>
      <c r="N25" s="135"/>
      <c r="P25" s="52"/>
      <c r="Q25" s="47"/>
    </row>
    <row r="26" spans="1:17" ht="16.5" customHeight="1">
      <c r="A26" s="138"/>
      <c r="B26" s="21" t="s">
        <v>33</v>
      </c>
      <c r="C26" s="133"/>
      <c r="D26" s="134"/>
      <c r="E26" s="38"/>
      <c r="F26" s="122"/>
      <c r="G26" s="136"/>
      <c r="H26" s="137"/>
      <c r="I26" s="136"/>
      <c r="J26" s="137"/>
      <c r="K26" s="30"/>
      <c r="L26" s="122"/>
      <c r="M26" s="122"/>
      <c r="N26" s="135"/>
      <c r="P26" s="54" t="s">
        <v>113</v>
      </c>
      <c r="Q26" s="48">
        <v>450</v>
      </c>
    </row>
    <row r="27" spans="1:17" ht="16.5" customHeight="1">
      <c r="A27" s="138" t="s">
        <v>149</v>
      </c>
      <c r="B27" s="20" t="s">
        <v>31</v>
      </c>
      <c r="C27" s="27">
        <f>$C$6</f>
        <v>6</v>
      </c>
      <c r="D27" s="28" t="str">
        <f>$D$6</f>
        <v>ｋW</v>
      </c>
      <c r="E27" s="166">
        <v>0.9</v>
      </c>
      <c r="F27" s="119"/>
      <c r="G27" s="27">
        <f>Q28</f>
        <v>630</v>
      </c>
      <c r="H27" s="29" t="s">
        <v>46</v>
      </c>
      <c r="I27" s="27"/>
      <c r="J27" s="29" t="s">
        <v>46</v>
      </c>
      <c r="K27" s="30">
        <f>SUM(G27,I27)</f>
        <v>630</v>
      </c>
      <c r="L27" s="119"/>
      <c r="M27" s="119"/>
      <c r="N27" s="135"/>
      <c r="P27" s="52"/>
      <c r="Q27" s="47"/>
    </row>
    <row r="28" spans="1:17" ht="16.5" customHeight="1">
      <c r="A28" s="138"/>
      <c r="B28" s="20" t="s">
        <v>32</v>
      </c>
      <c r="C28" s="133"/>
      <c r="D28" s="134"/>
      <c r="E28" s="166"/>
      <c r="F28" s="120"/>
      <c r="G28" s="131"/>
      <c r="H28" s="132"/>
      <c r="I28" s="131"/>
      <c r="J28" s="132"/>
      <c r="K28" s="31"/>
      <c r="L28" s="120"/>
      <c r="M28" s="120"/>
      <c r="N28" s="135"/>
      <c r="P28" s="54" t="s">
        <v>114</v>
      </c>
      <c r="Q28" s="48">
        <v>630</v>
      </c>
    </row>
    <row r="29" spans="1:17" ht="16.5" customHeight="1">
      <c r="A29" s="138"/>
      <c r="B29" s="21" t="s">
        <v>33</v>
      </c>
      <c r="C29" s="133"/>
      <c r="D29" s="134"/>
      <c r="E29" s="38"/>
      <c r="F29" s="122"/>
      <c r="G29" s="136"/>
      <c r="H29" s="137"/>
      <c r="I29" s="136"/>
      <c r="J29" s="137"/>
      <c r="K29" s="30"/>
      <c r="L29" s="122"/>
      <c r="M29" s="122"/>
      <c r="N29" s="135"/>
      <c r="P29" s="52"/>
      <c r="Q29" s="47"/>
    </row>
    <row r="30" spans="1:17" ht="16.5" customHeight="1">
      <c r="A30" s="138" t="s">
        <v>150</v>
      </c>
      <c r="B30" s="20" t="s">
        <v>31</v>
      </c>
      <c r="C30" s="27">
        <f>$C$6</f>
        <v>6</v>
      </c>
      <c r="D30" s="28" t="str">
        <f>$D$6</f>
        <v>ｋW</v>
      </c>
      <c r="E30" s="166">
        <v>0.9</v>
      </c>
      <c r="F30" s="119"/>
      <c r="G30" s="27">
        <f>Q30</f>
        <v>1000</v>
      </c>
      <c r="H30" s="29" t="s">
        <v>46</v>
      </c>
      <c r="I30" s="27"/>
      <c r="J30" s="29" t="s">
        <v>46</v>
      </c>
      <c r="K30" s="30">
        <f>SUM(G30,I30)</f>
        <v>1000</v>
      </c>
      <c r="L30" s="119"/>
      <c r="M30" s="119"/>
      <c r="N30" s="135"/>
      <c r="P30" s="54" t="s">
        <v>115</v>
      </c>
      <c r="Q30" s="50">
        <v>1000</v>
      </c>
    </row>
    <row r="31" spans="1:17" ht="16.5" customHeight="1">
      <c r="A31" s="138"/>
      <c r="B31" s="20" t="s">
        <v>32</v>
      </c>
      <c r="C31" s="133"/>
      <c r="D31" s="134"/>
      <c r="E31" s="166"/>
      <c r="F31" s="120"/>
      <c r="G31" s="131"/>
      <c r="H31" s="132"/>
      <c r="I31" s="131"/>
      <c r="J31" s="132"/>
      <c r="K31" s="31"/>
      <c r="L31" s="120"/>
      <c r="M31" s="120"/>
      <c r="N31" s="135"/>
      <c r="P31" s="52"/>
      <c r="Q31" s="49"/>
    </row>
    <row r="32" spans="1:17" ht="16.5" customHeight="1">
      <c r="A32" s="138"/>
      <c r="B32" s="21" t="s">
        <v>33</v>
      </c>
      <c r="C32" s="133"/>
      <c r="D32" s="134"/>
      <c r="E32" s="38"/>
      <c r="F32" s="122"/>
      <c r="G32" s="136"/>
      <c r="H32" s="137"/>
      <c r="I32" s="136"/>
      <c r="J32" s="137"/>
      <c r="K32" s="30"/>
      <c r="L32" s="122"/>
      <c r="M32" s="122"/>
      <c r="N32" s="135"/>
      <c r="P32" s="54" t="s">
        <v>116</v>
      </c>
      <c r="Q32" s="50">
        <f t="shared" ref="Q32" si="2">Q26+Q28+Q30</f>
        <v>2080</v>
      </c>
    </row>
    <row r="33" spans="1:17" ht="16.5" customHeight="1">
      <c r="A33" s="138" t="s">
        <v>151</v>
      </c>
      <c r="B33" s="20" t="s">
        <v>31</v>
      </c>
      <c r="C33" s="27">
        <f>$C$6</f>
        <v>6</v>
      </c>
      <c r="D33" s="28" t="str">
        <f>$D$6</f>
        <v>ｋW</v>
      </c>
      <c r="E33" s="166">
        <v>0.9</v>
      </c>
      <c r="F33" s="119"/>
      <c r="G33" s="27">
        <f>Q34</f>
        <v>850</v>
      </c>
      <c r="H33" s="29" t="s">
        <v>46</v>
      </c>
      <c r="I33" s="27"/>
      <c r="J33" s="29" t="s">
        <v>46</v>
      </c>
      <c r="K33" s="30">
        <f>SUM(G33,I33)</f>
        <v>850</v>
      </c>
      <c r="L33" s="119"/>
      <c r="M33" s="119"/>
      <c r="N33" s="135"/>
      <c r="P33" s="52"/>
      <c r="Q33" s="47"/>
    </row>
    <row r="34" spans="1:17" ht="16.5" customHeight="1">
      <c r="A34" s="138"/>
      <c r="B34" s="20" t="s">
        <v>32</v>
      </c>
      <c r="C34" s="133"/>
      <c r="D34" s="134"/>
      <c r="E34" s="166"/>
      <c r="F34" s="120"/>
      <c r="G34" s="131"/>
      <c r="H34" s="132"/>
      <c r="I34" s="131"/>
      <c r="J34" s="132"/>
      <c r="K34" s="31"/>
      <c r="L34" s="120"/>
      <c r="M34" s="120"/>
      <c r="N34" s="135"/>
      <c r="P34" s="54" t="s">
        <v>117</v>
      </c>
      <c r="Q34" s="48">
        <v>850</v>
      </c>
    </row>
    <row r="35" spans="1:17" ht="16.5" customHeight="1">
      <c r="A35" s="138"/>
      <c r="B35" s="21" t="s">
        <v>33</v>
      </c>
      <c r="C35" s="133"/>
      <c r="D35" s="134"/>
      <c r="E35" s="38"/>
      <c r="F35" s="122"/>
      <c r="G35" s="136"/>
      <c r="H35" s="137"/>
      <c r="I35" s="136"/>
      <c r="J35" s="137"/>
      <c r="K35" s="30"/>
      <c r="L35" s="122"/>
      <c r="M35" s="122"/>
      <c r="N35" s="135"/>
      <c r="P35" s="52"/>
      <c r="Q35" s="47"/>
    </row>
    <row r="36" spans="1:17" ht="16.5" customHeight="1">
      <c r="A36" s="138" t="s">
        <v>152</v>
      </c>
      <c r="B36" s="20" t="s">
        <v>31</v>
      </c>
      <c r="C36" s="27">
        <f>$C$6</f>
        <v>6</v>
      </c>
      <c r="D36" s="28" t="str">
        <f>$D$6</f>
        <v>ｋW</v>
      </c>
      <c r="E36" s="166">
        <v>0.9</v>
      </c>
      <c r="F36" s="119"/>
      <c r="G36" s="27">
        <f>Q36</f>
        <v>720</v>
      </c>
      <c r="H36" s="29" t="s">
        <v>46</v>
      </c>
      <c r="I36" s="27"/>
      <c r="J36" s="29" t="s">
        <v>46</v>
      </c>
      <c r="K36" s="30">
        <f>SUM(G36,I36)</f>
        <v>720</v>
      </c>
      <c r="L36" s="119"/>
      <c r="M36" s="119"/>
      <c r="N36" s="135"/>
      <c r="P36" s="54" t="s">
        <v>118</v>
      </c>
      <c r="Q36" s="48">
        <v>720</v>
      </c>
    </row>
    <row r="37" spans="1:17" ht="16.5" customHeight="1">
      <c r="A37" s="138"/>
      <c r="B37" s="20" t="s">
        <v>32</v>
      </c>
      <c r="C37" s="133"/>
      <c r="D37" s="134"/>
      <c r="E37" s="166"/>
      <c r="F37" s="120"/>
      <c r="G37" s="131"/>
      <c r="H37" s="132"/>
      <c r="I37" s="131"/>
      <c r="J37" s="132"/>
      <c r="K37" s="31"/>
      <c r="L37" s="120"/>
      <c r="M37" s="120"/>
      <c r="N37" s="135"/>
      <c r="P37" s="52"/>
      <c r="Q37" s="49"/>
    </row>
    <row r="38" spans="1:17" ht="16.5" customHeight="1">
      <c r="A38" s="138"/>
      <c r="B38" s="21" t="s">
        <v>33</v>
      </c>
      <c r="C38" s="133"/>
      <c r="D38" s="134"/>
      <c r="E38" s="38"/>
      <c r="F38" s="122"/>
      <c r="G38" s="136"/>
      <c r="H38" s="137"/>
      <c r="I38" s="136"/>
      <c r="J38" s="137"/>
      <c r="K38" s="30"/>
      <c r="L38" s="122"/>
      <c r="M38" s="122"/>
      <c r="N38" s="135"/>
      <c r="P38" s="54" t="s">
        <v>119</v>
      </c>
      <c r="Q38" s="50">
        <v>900</v>
      </c>
    </row>
    <row r="39" spans="1:17" ht="16.5" customHeight="1">
      <c r="A39" s="138" t="s">
        <v>153</v>
      </c>
      <c r="B39" s="20" t="s">
        <v>31</v>
      </c>
      <c r="C39" s="27">
        <f>$C$6</f>
        <v>6</v>
      </c>
      <c r="D39" s="28" t="str">
        <f>$D$6</f>
        <v>ｋW</v>
      </c>
      <c r="E39" s="166">
        <v>0.9</v>
      </c>
      <c r="F39" s="119"/>
      <c r="G39" s="27">
        <f>Q38</f>
        <v>900</v>
      </c>
      <c r="H39" s="29" t="s">
        <v>46</v>
      </c>
      <c r="I39" s="27"/>
      <c r="J39" s="29" t="s">
        <v>46</v>
      </c>
      <c r="K39" s="30">
        <f>SUM(G39,I39)</f>
        <v>900</v>
      </c>
      <c r="L39" s="119"/>
      <c r="M39" s="119"/>
      <c r="N39" s="135"/>
      <c r="P39" s="52"/>
      <c r="Q39" s="49"/>
    </row>
    <row r="40" spans="1:17" ht="16.5" customHeight="1">
      <c r="A40" s="138"/>
      <c r="B40" s="20" t="s">
        <v>32</v>
      </c>
      <c r="C40" s="133"/>
      <c r="D40" s="134"/>
      <c r="E40" s="166"/>
      <c r="F40" s="120"/>
      <c r="G40" s="131"/>
      <c r="H40" s="132"/>
      <c r="I40" s="131"/>
      <c r="J40" s="132"/>
      <c r="K40" s="31"/>
      <c r="L40" s="120"/>
      <c r="M40" s="120"/>
      <c r="N40" s="135"/>
      <c r="P40" s="54" t="s">
        <v>120</v>
      </c>
      <c r="Q40" s="50">
        <f t="shared" ref="Q40" si="3">Q34+Q36+Q38</f>
        <v>2470</v>
      </c>
    </row>
    <row r="41" spans="1:17" ht="16.5" customHeight="1">
      <c r="A41" s="138"/>
      <c r="B41" s="21" t="s">
        <v>33</v>
      </c>
      <c r="C41" s="133"/>
      <c r="D41" s="134"/>
      <c r="E41" s="38"/>
      <c r="F41" s="122"/>
      <c r="G41" s="136"/>
      <c r="H41" s="137"/>
      <c r="I41" s="136"/>
      <c r="J41" s="137"/>
      <c r="K41" s="30"/>
      <c r="L41" s="122"/>
      <c r="M41" s="122"/>
      <c r="N41" s="135"/>
      <c r="P41" s="52"/>
      <c r="Q41" s="49"/>
    </row>
    <row r="42" spans="1:17" ht="16.5" customHeight="1">
      <c r="A42" s="153" t="s">
        <v>34</v>
      </c>
      <c r="B42" s="153"/>
      <c r="C42" s="153"/>
      <c r="D42" s="153"/>
      <c r="E42" s="153"/>
      <c r="F42" s="167">
        <f>SUM(F6:F41)</f>
        <v>0</v>
      </c>
      <c r="G42" s="170"/>
      <c r="H42" s="171"/>
      <c r="I42" s="170"/>
      <c r="J42" s="171"/>
      <c r="K42" s="119">
        <f>SUM(K41,K38,K35,K32,K29,K26,K23,K20,K17,K14,K11,K8)</f>
        <v>0</v>
      </c>
      <c r="L42" s="119">
        <f>SUM(L6:L41)</f>
        <v>0</v>
      </c>
      <c r="M42" s="119">
        <f>SUM(M6:M41)</f>
        <v>0</v>
      </c>
      <c r="N42" s="119">
        <f>SUM(N6:N41)</f>
        <v>0</v>
      </c>
      <c r="P42" s="54" t="s">
        <v>121</v>
      </c>
      <c r="Q42" s="50">
        <f t="shared" ref="Q42" si="4">Q32+Q40</f>
        <v>4550</v>
      </c>
    </row>
    <row r="43" spans="1:17" ht="16.5" customHeight="1">
      <c r="A43" s="169"/>
      <c r="B43" s="169"/>
      <c r="C43" s="169"/>
      <c r="D43" s="169"/>
      <c r="E43" s="169"/>
      <c r="F43" s="168"/>
      <c r="G43" s="172"/>
      <c r="H43" s="173"/>
      <c r="I43" s="172"/>
      <c r="J43" s="173"/>
      <c r="K43" s="120"/>
      <c r="L43" s="120"/>
      <c r="M43" s="120"/>
      <c r="N43" s="120"/>
      <c r="P43" s="52"/>
      <c r="Q43" s="49"/>
    </row>
    <row r="44" spans="1:17" ht="39" customHeight="1">
      <c r="A44" s="118" t="s">
        <v>52</v>
      </c>
      <c r="B44" s="118"/>
      <c r="C44" s="118"/>
      <c r="D44" s="118"/>
      <c r="E44" s="118"/>
      <c r="F44" s="118"/>
      <c r="G44" s="118"/>
      <c r="H44" s="118"/>
      <c r="I44" s="118"/>
      <c r="J44" s="118"/>
      <c r="K44" s="118"/>
      <c r="L44" s="118"/>
      <c r="M44" s="118"/>
      <c r="N44" s="118"/>
      <c r="P44" s="54" t="s">
        <v>122</v>
      </c>
      <c r="Q44" s="50">
        <f t="shared" ref="Q44" si="5">Q24+Q42</f>
        <v>6800</v>
      </c>
    </row>
    <row r="45" spans="1:17" ht="3.75" customHeight="1"/>
    <row r="46" spans="1:17" ht="13.5" customHeight="1">
      <c r="A46" s="145" t="s">
        <v>91</v>
      </c>
      <c r="B46" s="145"/>
      <c r="C46" s="145"/>
      <c r="D46" s="145"/>
      <c r="E46" s="145"/>
      <c r="F46" s="145"/>
      <c r="G46" s="145"/>
      <c r="H46" s="145"/>
      <c r="I46" s="145"/>
      <c r="J46" s="145"/>
      <c r="K46" s="145"/>
      <c r="L46" s="145"/>
      <c r="M46" s="145"/>
      <c r="N46" s="145"/>
    </row>
    <row r="47" spans="1:17" ht="13.5" customHeight="1">
      <c r="A47" s="121" t="s">
        <v>90</v>
      </c>
      <c r="B47" s="121"/>
      <c r="C47" s="121"/>
      <c r="D47" s="121"/>
      <c r="E47" s="121"/>
      <c r="F47" s="121"/>
      <c r="G47" s="121"/>
      <c r="H47" s="121"/>
      <c r="I47" s="121"/>
      <c r="J47" s="121"/>
      <c r="K47" s="121"/>
      <c r="L47" s="121"/>
      <c r="M47" s="121"/>
      <c r="N47" s="121"/>
    </row>
    <row r="50" spans="1:9" ht="7.5" customHeight="1"/>
    <row r="51" spans="1:9" ht="17.25" customHeight="1">
      <c r="A51" s="140"/>
      <c r="B51" s="140"/>
      <c r="C51" s="140"/>
      <c r="D51" s="34"/>
      <c r="E51" s="34"/>
      <c r="F51" s="34"/>
      <c r="G51" s="141"/>
      <c r="H51" s="141"/>
      <c r="I51" s="141"/>
    </row>
  </sheetData>
  <mergeCells count="171">
    <mergeCell ref="L3:M3"/>
    <mergeCell ref="A46:N46"/>
    <mergeCell ref="A47:N47"/>
    <mergeCell ref="M4:M5"/>
    <mergeCell ref="N4:N5"/>
    <mergeCell ref="C5:D5"/>
    <mergeCell ref="G5:H5"/>
    <mergeCell ref="I5:J5"/>
    <mergeCell ref="A2:N2"/>
    <mergeCell ref="C3:F3"/>
    <mergeCell ref="G3:J3"/>
    <mergeCell ref="A4:A5"/>
    <mergeCell ref="B4:B5"/>
    <mergeCell ref="L4:L5"/>
    <mergeCell ref="A9:A11"/>
    <mergeCell ref="L9:L11"/>
    <mergeCell ref="A6:A8"/>
    <mergeCell ref="L6:L8"/>
    <mergeCell ref="M6:M8"/>
    <mergeCell ref="N6:N8"/>
    <mergeCell ref="C7:D7"/>
    <mergeCell ref="G7:H7"/>
    <mergeCell ref="I7:J7"/>
    <mergeCell ref="C8:D8"/>
    <mergeCell ref="M9:M11"/>
    <mergeCell ref="N9:N11"/>
    <mergeCell ref="C10:D10"/>
    <mergeCell ref="G10:H10"/>
    <mergeCell ref="I10:J10"/>
    <mergeCell ref="C11:D11"/>
    <mergeCell ref="G11:H11"/>
    <mergeCell ref="I11:J11"/>
    <mergeCell ref="G8:H8"/>
    <mergeCell ref="I8:J8"/>
    <mergeCell ref="A15:A17"/>
    <mergeCell ref="L15:L17"/>
    <mergeCell ref="F12:F14"/>
    <mergeCell ref="E15:E16"/>
    <mergeCell ref="F15:F17"/>
    <mergeCell ref="A12:A14"/>
    <mergeCell ref="L12:L14"/>
    <mergeCell ref="M12:M14"/>
    <mergeCell ref="N12:N14"/>
    <mergeCell ref="C13:D13"/>
    <mergeCell ref="G13:H13"/>
    <mergeCell ref="I13:J13"/>
    <mergeCell ref="C14:D14"/>
    <mergeCell ref="M15:M17"/>
    <mergeCell ref="N15:N17"/>
    <mergeCell ref="C16:D16"/>
    <mergeCell ref="G16:H16"/>
    <mergeCell ref="I16:J16"/>
    <mergeCell ref="C17:D17"/>
    <mergeCell ref="G17:H17"/>
    <mergeCell ref="I17:J17"/>
    <mergeCell ref="G14:H14"/>
    <mergeCell ref="I14:J14"/>
    <mergeCell ref="A21:A23"/>
    <mergeCell ref="L21:L23"/>
    <mergeCell ref="A18:A20"/>
    <mergeCell ref="L18:L20"/>
    <mergeCell ref="M18:M20"/>
    <mergeCell ref="N18:N20"/>
    <mergeCell ref="C19:D19"/>
    <mergeCell ref="G19:H19"/>
    <mergeCell ref="I19:J19"/>
    <mergeCell ref="C20:D20"/>
    <mergeCell ref="M21:M23"/>
    <mergeCell ref="N21:N23"/>
    <mergeCell ref="C22:D22"/>
    <mergeCell ref="G22:H22"/>
    <mergeCell ref="I22:J22"/>
    <mergeCell ref="C23:D23"/>
    <mergeCell ref="G23:H23"/>
    <mergeCell ref="I23:J23"/>
    <mergeCell ref="G20:H20"/>
    <mergeCell ref="I20:J20"/>
    <mergeCell ref="A24:A26"/>
    <mergeCell ref="L24:L26"/>
    <mergeCell ref="M24:M26"/>
    <mergeCell ref="N24:N26"/>
    <mergeCell ref="C25:D25"/>
    <mergeCell ref="G25:H25"/>
    <mergeCell ref="I25:J25"/>
    <mergeCell ref="C26:D26"/>
    <mergeCell ref="M27:M29"/>
    <mergeCell ref="N27:N29"/>
    <mergeCell ref="C28:D28"/>
    <mergeCell ref="G28:H28"/>
    <mergeCell ref="I28:J28"/>
    <mergeCell ref="C29:D29"/>
    <mergeCell ref="G29:H29"/>
    <mergeCell ref="I29:J29"/>
    <mergeCell ref="G26:H26"/>
    <mergeCell ref="I26:J26"/>
    <mergeCell ref="A30:A32"/>
    <mergeCell ref="L30:L32"/>
    <mergeCell ref="M30:M32"/>
    <mergeCell ref="N30:N32"/>
    <mergeCell ref="C31:D31"/>
    <mergeCell ref="G31:H31"/>
    <mergeCell ref="I31:J31"/>
    <mergeCell ref="C32:D32"/>
    <mergeCell ref="A27:A29"/>
    <mergeCell ref="L27:L29"/>
    <mergeCell ref="E27:E28"/>
    <mergeCell ref="F27:F29"/>
    <mergeCell ref="A36:A38"/>
    <mergeCell ref="L36:L38"/>
    <mergeCell ref="M36:M38"/>
    <mergeCell ref="N36:N38"/>
    <mergeCell ref="C37:D37"/>
    <mergeCell ref="G37:H37"/>
    <mergeCell ref="I37:J37"/>
    <mergeCell ref="C38:D38"/>
    <mergeCell ref="M33:M35"/>
    <mergeCell ref="N33:N35"/>
    <mergeCell ref="C34:D34"/>
    <mergeCell ref="G34:H34"/>
    <mergeCell ref="I34:J34"/>
    <mergeCell ref="C35:D35"/>
    <mergeCell ref="G35:H35"/>
    <mergeCell ref="I35:J35"/>
    <mergeCell ref="A33:A35"/>
    <mergeCell ref="L33:L35"/>
    <mergeCell ref="A51:C51"/>
    <mergeCell ref="G51:I51"/>
    <mergeCell ref="C4:F4"/>
    <mergeCell ref="E6:E7"/>
    <mergeCell ref="F6:F8"/>
    <mergeCell ref="G4:K4"/>
    <mergeCell ref="E9:E10"/>
    <mergeCell ref="F9:F11"/>
    <mergeCell ref="E12:E13"/>
    <mergeCell ref="E18:E19"/>
    <mergeCell ref="F18:F20"/>
    <mergeCell ref="E21:E22"/>
    <mergeCell ref="F21:F23"/>
    <mergeCell ref="E24:E25"/>
    <mergeCell ref="F24:F26"/>
    <mergeCell ref="I40:J40"/>
    <mergeCell ref="C41:D41"/>
    <mergeCell ref="G41:H41"/>
    <mergeCell ref="I41:J41"/>
    <mergeCell ref="G38:H38"/>
    <mergeCell ref="I38:J38"/>
    <mergeCell ref="A39:A41"/>
    <mergeCell ref="E39:E40"/>
    <mergeCell ref="F39:F41"/>
    <mergeCell ref="L42:L43"/>
    <mergeCell ref="M42:M43"/>
    <mergeCell ref="N42:N43"/>
    <mergeCell ref="F42:F43"/>
    <mergeCell ref="A42:E43"/>
    <mergeCell ref="A44:N44"/>
    <mergeCell ref="G42:H43"/>
    <mergeCell ref="I42:J43"/>
    <mergeCell ref="K42:K43"/>
    <mergeCell ref="M39:M41"/>
    <mergeCell ref="N39:N41"/>
    <mergeCell ref="C40:D40"/>
    <mergeCell ref="G40:H40"/>
    <mergeCell ref="E30:E31"/>
    <mergeCell ref="F30:F32"/>
    <mergeCell ref="E33:E34"/>
    <mergeCell ref="F33:F35"/>
    <mergeCell ref="E36:E37"/>
    <mergeCell ref="F36:F38"/>
    <mergeCell ref="L39:L41"/>
    <mergeCell ref="G32:H32"/>
    <mergeCell ref="I32:J32"/>
  </mergeCells>
  <phoneticPr fontId="2"/>
  <pageMargins left="0.7" right="0.7" top="0.75" bottom="0.75" header="0.3" footer="0.3"/>
  <pageSetup paperSize="9" scale="88" orientation="portrait" blackAndWhite="1"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39997558519241921"/>
    <pageSetUpPr fitToPage="1"/>
  </sheetPr>
  <dimension ref="A1:R51"/>
  <sheetViews>
    <sheetView view="pageBreakPreview" zoomScale="145" zoomScaleNormal="180" zoomScaleSheetLayoutView="145" workbookViewId="0">
      <selection activeCell="A62" sqref="A62:B62"/>
    </sheetView>
  </sheetViews>
  <sheetFormatPr defaultRowHeight="9.75"/>
  <cols>
    <col min="1" max="1" width="8.5" style="18" customWidth="1"/>
    <col min="2" max="2" width="6.625" style="18" customWidth="1"/>
    <col min="3" max="3" width="4.75" style="18" customWidth="1"/>
    <col min="4" max="4" width="2.25" style="18" bestFit="1" customWidth="1"/>
    <col min="5" max="5" width="4.75" style="18" customWidth="1"/>
    <col min="6" max="6" width="4.375" style="18" customWidth="1"/>
    <col min="7" max="7" width="3.625" style="18" bestFit="1" customWidth="1"/>
    <col min="8" max="8" width="4.375" style="18" customWidth="1"/>
    <col min="9" max="9" width="3.625" style="18" bestFit="1" customWidth="1"/>
    <col min="10" max="10" width="4.375" style="18" customWidth="1"/>
    <col min="11" max="11" width="3.625" style="18" bestFit="1" customWidth="1"/>
    <col min="12" max="12" width="6.125" style="18" customWidth="1"/>
    <col min="13" max="14" width="8.5" style="18" customWidth="1"/>
    <col min="15" max="15" width="12.625" style="18" customWidth="1"/>
    <col min="16" max="16384" width="9" style="18"/>
  </cols>
  <sheetData>
    <row r="1" spans="1:18" ht="12.75" customHeight="1">
      <c r="O1" s="19" t="s">
        <v>197</v>
      </c>
    </row>
    <row r="2" spans="1:18" ht="21.75" customHeight="1">
      <c r="A2" s="142" t="s">
        <v>53</v>
      </c>
      <c r="B2" s="142"/>
      <c r="C2" s="142"/>
      <c r="D2" s="142"/>
      <c r="E2" s="142"/>
      <c r="F2" s="142"/>
      <c r="G2" s="142"/>
      <c r="H2" s="142"/>
      <c r="I2" s="142"/>
      <c r="J2" s="142"/>
      <c r="K2" s="142"/>
      <c r="L2" s="142"/>
      <c r="M2" s="142"/>
      <c r="N2" s="142"/>
      <c r="O2" s="142"/>
    </row>
    <row r="3" spans="1:18" ht="20.25" customHeight="1">
      <c r="A3" s="22" t="s">
        <v>43</v>
      </c>
      <c r="B3" s="23" t="s">
        <v>125</v>
      </c>
      <c r="C3" s="146" t="s">
        <v>44</v>
      </c>
      <c r="D3" s="146"/>
      <c r="E3" s="146"/>
      <c r="F3" s="147" t="str">
        <f>'（低圧）内訳'!$T$11</f>
        <v>演習場トイレ</v>
      </c>
      <c r="G3" s="147"/>
      <c r="H3" s="147"/>
      <c r="I3" s="147"/>
      <c r="J3" s="147"/>
      <c r="K3" s="147"/>
      <c r="L3" s="152" t="s">
        <v>88</v>
      </c>
      <c r="M3" s="152"/>
      <c r="N3" s="40"/>
      <c r="O3" s="24"/>
    </row>
    <row r="4" spans="1:18" ht="16.5" customHeight="1">
      <c r="A4" s="138" t="s">
        <v>189</v>
      </c>
      <c r="B4" s="153" t="s">
        <v>26</v>
      </c>
      <c r="C4" s="154" t="s">
        <v>25</v>
      </c>
      <c r="D4" s="155"/>
      <c r="E4" s="154" t="s">
        <v>27</v>
      </c>
      <c r="F4" s="156"/>
      <c r="G4" s="156"/>
      <c r="H4" s="156"/>
      <c r="I4" s="156"/>
      <c r="J4" s="156"/>
      <c r="K4" s="156"/>
      <c r="L4" s="157"/>
      <c r="M4" s="143" t="s">
        <v>50</v>
      </c>
      <c r="N4" s="158" t="s">
        <v>51</v>
      </c>
      <c r="O4" s="160" t="s">
        <v>28</v>
      </c>
      <c r="Q4" s="52"/>
      <c r="R4" s="44" t="s">
        <v>127</v>
      </c>
    </row>
    <row r="5" spans="1:18" ht="22.5" customHeight="1">
      <c r="A5" s="153"/>
      <c r="B5" s="153"/>
      <c r="C5" s="161" t="s">
        <v>29</v>
      </c>
      <c r="D5" s="149"/>
      <c r="E5" s="25" t="s">
        <v>45</v>
      </c>
      <c r="F5" s="148" t="s">
        <v>48</v>
      </c>
      <c r="G5" s="149"/>
      <c r="H5" s="150" t="s">
        <v>47</v>
      </c>
      <c r="I5" s="151"/>
      <c r="J5" s="150" t="s">
        <v>49</v>
      </c>
      <c r="K5" s="151"/>
      <c r="L5" s="26" t="s">
        <v>30</v>
      </c>
      <c r="M5" s="144"/>
      <c r="N5" s="159"/>
      <c r="O5" s="160"/>
      <c r="Q5" s="53" t="s">
        <v>102</v>
      </c>
      <c r="R5" s="45" t="s">
        <v>100</v>
      </c>
    </row>
    <row r="6" spans="1:18" ht="16.5" customHeight="1">
      <c r="A6" s="138" t="s">
        <v>142</v>
      </c>
      <c r="B6" s="20" t="s">
        <v>31</v>
      </c>
      <c r="C6" s="27">
        <f>'（低圧）内訳'!U11</f>
        <v>30</v>
      </c>
      <c r="D6" s="28" t="str">
        <f>'（低圧）内訳'!V11</f>
        <v>A</v>
      </c>
      <c r="E6" s="119">
        <f>R8</f>
        <v>600</v>
      </c>
      <c r="F6" s="27">
        <f>MIN(120,E6)</f>
        <v>120</v>
      </c>
      <c r="G6" s="29" t="s">
        <v>46</v>
      </c>
      <c r="H6" s="27">
        <f>MIN(180,E6-F6)</f>
        <v>180</v>
      </c>
      <c r="I6" s="29" t="s">
        <v>46</v>
      </c>
      <c r="J6" s="27">
        <f>E6-F6-H6</f>
        <v>300</v>
      </c>
      <c r="K6" s="29" t="s">
        <v>46</v>
      </c>
      <c r="L6" s="30">
        <f>F6+H6+J6</f>
        <v>600</v>
      </c>
      <c r="M6" s="119"/>
      <c r="N6" s="119"/>
      <c r="O6" s="135">
        <f>SUM(C8,L8)-M6+N6</f>
        <v>0</v>
      </c>
      <c r="Q6" s="54" t="s">
        <v>103</v>
      </c>
      <c r="R6" s="46" t="s">
        <v>101</v>
      </c>
    </row>
    <row r="7" spans="1:18" ht="16.5" customHeight="1">
      <c r="A7" s="138"/>
      <c r="B7" s="20" t="s">
        <v>32</v>
      </c>
      <c r="C7" s="133"/>
      <c r="D7" s="134"/>
      <c r="E7" s="139"/>
      <c r="F7" s="131"/>
      <c r="G7" s="132"/>
      <c r="H7" s="131"/>
      <c r="I7" s="132"/>
      <c r="J7" s="133"/>
      <c r="K7" s="134"/>
      <c r="L7" s="31"/>
      <c r="M7" s="120"/>
      <c r="N7" s="120"/>
      <c r="O7" s="135"/>
      <c r="Q7" s="52"/>
      <c r="R7" s="47"/>
    </row>
    <row r="8" spans="1:18" ht="16.5" customHeight="1">
      <c r="A8" s="138"/>
      <c r="B8" s="21" t="s">
        <v>33</v>
      </c>
      <c r="C8" s="133"/>
      <c r="D8" s="134"/>
      <c r="E8" s="32" t="s">
        <v>46</v>
      </c>
      <c r="F8" s="136"/>
      <c r="G8" s="137"/>
      <c r="H8" s="136"/>
      <c r="I8" s="137"/>
      <c r="J8" s="133"/>
      <c r="K8" s="134"/>
      <c r="L8" s="30">
        <f>SUM(F8:K8)</f>
        <v>0</v>
      </c>
      <c r="M8" s="122"/>
      <c r="N8" s="122"/>
      <c r="O8" s="135"/>
      <c r="Q8" s="54" t="s">
        <v>104</v>
      </c>
      <c r="R8" s="48">
        <v>600</v>
      </c>
    </row>
    <row r="9" spans="1:18" ht="16.5" customHeight="1">
      <c r="A9" s="138" t="s">
        <v>143</v>
      </c>
      <c r="B9" s="20" t="s">
        <v>31</v>
      </c>
      <c r="C9" s="27">
        <f>$C$6</f>
        <v>30</v>
      </c>
      <c r="D9" s="28" t="str">
        <f>$D$6</f>
        <v>A</v>
      </c>
      <c r="E9" s="119">
        <f>R10</f>
        <v>620</v>
      </c>
      <c r="F9" s="27">
        <f t="shared" ref="F9" si="0">MIN(120,E9)</f>
        <v>120</v>
      </c>
      <c r="G9" s="29" t="s">
        <v>46</v>
      </c>
      <c r="H9" s="27">
        <f t="shared" ref="H9" si="1">MIN(180,E9-F9)</f>
        <v>180</v>
      </c>
      <c r="I9" s="29" t="s">
        <v>46</v>
      </c>
      <c r="J9" s="27">
        <f t="shared" ref="J9" si="2">E9-F9-H9</f>
        <v>320</v>
      </c>
      <c r="K9" s="29" t="s">
        <v>46</v>
      </c>
      <c r="L9" s="30">
        <f t="shared" ref="L9" si="3">F9+H9+J9</f>
        <v>620</v>
      </c>
      <c r="M9" s="119"/>
      <c r="N9" s="119"/>
      <c r="O9" s="135"/>
      <c r="Q9" s="52"/>
      <c r="R9" s="47"/>
    </row>
    <row r="10" spans="1:18" ht="16.5" customHeight="1">
      <c r="A10" s="138"/>
      <c r="B10" s="20" t="s">
        <v>32</v>
      </c>
      <c r="C10" s="133"/>
      <c r="D10" s="134"/>
      <c r="E10" s="139"/>
      <c r="F10" s="131"/>
      <c r="G10" s="132"/>
      <c r="H10" s="131"/>
      <c r="I10" s="132"/>
      <c r="J10" s="133"/>
      <c r="K10" s="134"/>
      <c r="L10" s="31"/>
      <c r="M10" s="120"/>
      <c r="N10" s="120"/>
      <c r="O10" s="135"/>
      <c r="Q10" s="54" t="s">
        <v>105</v>
      </c>
      <c r="R10" s="48">
        <v>620</v>
      </c>
    </row>
    <row r="11" spans="1:18" ht="16.5" customHeight="1">
      <c r="A11" s="138"/>
      <c r="B11" s="21" t="s">
        <v>33</v>
      </c>
      <c r="C11" s="133"/>
      <c r="D11" s="134"/>
      <c r="E11" s="32" t="s">
        <v>46</v>
      </c>
      <c r="F11" s="136"/>
      <c r="G11" s="137"/>
      <c r="H11" s="136"/>
      <c r="I11" s="137"/>
      <c r="J11" s="133"/>
      <c r="K11" s="134"/>
      <c r="L11" s="30"/>
      <c r="M11" s="122"/>
      <c r="N11" s="122"/>
      <c r="O11" s="135"/>
      <c r="Q11" s="52"/>
      <c r="R11" s="47"/>
    </row>
    <row r="12" spans="1:18" ht="16.5" customHeight="1">
      <c r="A12" s="138" t="s">
        <v>144</v>
      </c>
      <c r="B12" s="20" t="s">
        <v>31</v>
      </c>
      <c r="C12" s="27">
        <f>$C$6</f>
        <v>30</v>
      </c>
      <c r="D12" s="28" t="str">
        <f>$D$6</f>
        <v>A</v>
      </c>
      <c r="E12" s="119">
        <f>R12</f>
        <v>620</v>
      </c>
      <c r="F12" s="27">
        <f t="shared" ref="F12" si="4">MIN(120,E12)</f>
        <v>120</v>
      </c>
      <c r="G12" s="29" t="s">
        <v>46</v>
      </c>
      <c r="H12" s="27">
        <f t="shared" ref="H12" si="5">MIN(180,E12-F12)</f>
        <v>180</v>
      </c>
      <c r="I12" s="29" t="s">
        <v>46</v>
      </c>
      <c r="J12" s="27">
        <f t="shared" ref="J12" si="6">E12-F12-H12</f>
        <v>320</v>
      </c>
      <c r="K12" s="29" t="s">
        <v>46</v>
      </c>
      <c r="L12" s="30">
        <f t="shared" ref="L12" si="7">F12+H12+J12</f>
        <v>620</v>
      </c>
      <c r="M12" s="119"/>
      <c r="N12" s="119"/>
      <c r="O12" s="135"/>
      <c r="Q12" s="54" t="s">
        <v>106</v>
      </c>
      <c r="R12" s="48">
        <v>620</v>
      </c>
    </row>
    <row r="13" spans="1:18" ht="16.5" customHeight="1">
      <c r="A13" s="138"/>
      <c r="B13" s="20" t="s">
        <v>32</v>
      </c>
      <c r="C13" s="133"/>
      <c r="D13" s="134"/>
      <c r="E13" s="139"/>
      <c r="F13" s="131"/>
      <c r="G13" s="132"/>
      <c r="H13" s="131"/>
      <c r="I13" s="132"/>
      <c r="J13" s="133"/>
      <c r="K13" s="134"/>
      <c r="L13" s="31"/>
      <c r="M13" s="120"/>
      <c r="N13" s="120"/>
      <c r="O13" s="135"/>
      <c r="Q13" s="52"/>
      <c r="R13" s="49"/>
    </row>
    <row r="14" spans="1:18" ht="16.5" customHeight="1">
      <c r="A14" s="138"/>
      <c r="B14" s="21" t="s">
        <v>33</v>
      </c>
      <c r="C14" s="133"/>
      <c r="D14" s="134"/>
      <c r="E14" s="32" t="s">
        <v>46</v>
      </c>
      <c r="F14" s="136"/>
      <c r="G14" s="137"/>
      <c r="H14" s="136"/>
      <c r="I14" s="137"/>
      <c r="J14" s="133"/>
      <c r="K14" s="134"/>
      <c r="L14" s="30"/>
      <c r="M14" s="122"/>
      <c r="N14" s="122"/>
      <c r="O14" s="135"/>
      <c r="Q14" s="54" t="s">
        <v>107</v>
      </c>
      <c r="R14" s="50">
        <f>R8+R10+R12</f>
        <v>1840</v>
      </c>
    </row>
    <row r="15" spans="1:18" ht="16.5" customHeight="1">
      <c r="A15" s="138" t="s">
        <v>145</v>
      </c>
      <c r="B15" s="20" t="s">
        <v>31</v>
      </c>
      <c r="C15" s="27">
        <f>$C$6</f>
        <v>30</v>
      </c>
      <c r="D15" s="28" t="str">
        <f>$D$6</f>
        <v>A</v>
      </c>
      <c r="E15" s="119">
        <f>R16</f>
        <v>600</v>
      </c>
      <c r="F15" s="27">
        <f t="shared" ref="F15" si="8">MIN(120,E15)</f>
        <v>120</v>
      </c>
      <c r="G15" s="29" t="s">
        <v>46</v>
      </c>
      <c r="H15" s="27">
        <f t="shared" ref="H15" si="9">MIN(180,E15-F15)</f>
        <v>180</v>
      </c>
      <c r="I15" s="29" t="s">
        <v>46</v>
      </c>
      <c r="J15" s="27">
        <f t="shared" ref="J15" si="10">E15-F15-H15</f>
        <v>300</v>
      </c>
      <c r="K15" s="29" t="s">
        <v>46</v>
      </c>
      <c r="L15" s="30">
        <f t="shared" ref="L15" si="11">F15+H15+J15</f>
        <v>600</v>
      </c>
      <c r="M15" s="119"/>
      <c r="N15" s="119"/>
      <c r="O15" s="135"/>
      <c r="Q15" s="52"/>
      <c r="R15" s="47"/>
    </row>
    <row r="16" spans="1:18" ht="16.5" customHeight="1">
      <c r="A16" s="138"/>
      <c r="B16" s="20" t="s">
        <v>32</v>
      </c>
      <c r="C16" s="133"/>
      <c r="D16" s="134"/>
      <c r="E16" s="139"/>
      <c r="F16" s="131"/>
      <c r="G16" s="132"/>
      <c r="H16" s="131"/>
      <c r="I16" s="132"/>
      <c r="J16" s="133"/>
      <c r="K16" s="134"/>
      <c r="L16" s="31"/>
      <c r="M16" s="120"/>
      <c r="N16" s="120"/>
      <c r="O16" s="135"/>
      <c r="Q16" s="53" t="s">
        <v>108</v>
      </c>
      <c r="R16" s="51">
        <v>600</v>
      </c>
    </row>
    <row r="17" spans="1:18" ht="16.5" customHeight="1">
      <c r="A17" s="138"/>
      <c r="B17" s="21" t="s">
        <v>33</v>
      </c>
      <c r="C17" s="133"/>
      <c r="D17" s="134"/>
      <c r="E17" s="32" t="s">
        <v>46</v>
      </c>
      <c r="F17" s="136"/>
      <c r="G17" s="137"/>
      <c r="H17" s="136"/>
      <c r="I17" s="137"/>
      <c r="J17" s="133"/>
      <c r="K17" s="134"/>
      <c r="L17" s="30"/>
      <c r="M17" s="122"/>
      <c r="N17" s="122"/>
      <c r="O17" s="135"/>
      <c r="Q17" s="52"/>
      <c r="R17" s="47"/>
    </row>
    <row r="18" spans="1:18" ht="16.5" customHeight="1">
      <c r="A18" s="138" t="s">
        <v>146</v>
      </c>
      <c r="B18" s="20" t="s">
        <v>31</v>
      </c>
      <c r="C18" s="27">
        <f>$C$6</f>
        <v>30</v>
      </c>
      <c r="D18" s="28" t="str">
        <f>$D$6</f>
        <v>A</v>
      </c>
      <c r="E18" s="119">
        <f>R18</f>
        <v>600</v>
      </c>
      <c r="F18" s="27">
        <f t="shared" ref="F18" si="12">MIN(120,E18)</f>
        <v>120</v>
      </c>
      <c r="G18" s="29" t="s">
        <v>46</v>
      </c>
      <c r="H18" s="27">
        <f t="shared" ref="H18" si="13">MIN(180,E18-F18)</f>
        <v>180</v>
      </c>
      <c r="I18" s="29" t="s">
        <v>46</v>
      </c>
      <c r="J18" s="27">
        <f t="shared" ref="J18" si="14">E18-F18-H18</f>
        <v>300</v>
      </c>
      <c r="K18" s="29" t="s">
        <v>46</v>
      </c>
      <c r="L18" s="30">
        <f t="shared" ref="L18" si="15">F18+H18+J18</f>
        <v>600</v>
      </c>
      <c r="M18" s="119"/>
      <c r="N18" s="119"/>
      <c r="O18" s="135"/>
      <c r="Q18" s="54" t="s">
        <v>109</v>
      </c>
      <c r="R18" s="48">
        <v>600</v>
      </c>
    </row>
    <row r="19" spans="1:18" ht="16.5" customHeight="1">
      <c r="A19" s="138"/>
      <c r="B19" s="20" t="s">
        <v>32</v>
      </c>
      <c r="C19" s="133"/>
      <c r="D19" s="134"/>
      <c r="E19" s="139"/>
      <c r="F19" s="131"/>
      <c r="G19" s="132"/>
      <c r="H19" s="131"/>
      <c r="I19" s="132"/>
      <c r="J19" s="133"/>
      <c r="K19" s="134"/>
      <c r="L19" s="31"/>
      <c r="M19" s="120"/>
      <c r="N19" s="120"/>
      <c r="O19" s="135"/>
      <c r="Q19" s="52"/>
      <c r="R19" s="47"/>
    </row>
    <row r="20" spans="1:18" ht="16.5" customHeight="1">
      <c r="A20" s="138"/>
      <c r="B20" s="21" t="s">
        <v>33</v>
      </c>
      <c r="C20" s="133"/>
      <c r="D20" s="134"/>
      <c r="E20" s="32" t="s">
        <v>46</v>
      </c>
      <c r="F20" s="136"/>
      <c r="G20" s="137"/>
      <c r="H20" s="136"/>
      <c r="I20" s="137"/>
      <c r="J20" s="133"/>
      <c r="K20" s="134"/>
      <c r="L20" s="30"/>
      <c r="M20" s="122"/>
      <c r="N20" s="122"/>
      <c r="O20" s="135"/>
      <c r="Q20" s="54" t="s">
        <v>110</v>
      </c>
      <c r="R20" s="48">
        <v>550</v>
      </c>
    </row>
    <row r="21" spans="1:18" ht="16.5" customHeight="1">
      <c r="A21" s="138" t="s">
        <v>147</v>
      </c>
      <c r="B21" s="20" t="s">
        <v>31</v>
      </c>
      <c r="C21" s="27">
        <f>$C$6</f>
        <v>30</v>
      </c>
      <c r="D21" s="28" t="str">
        <f>$D$6</f>
        <v>A</v>
      </c>
      <c r="E21" s="119">
        <f>R20</f>
        <v>550</v>
      </c>
      <c r="F21" s="27">
        <f t="shared" ref="F21" si="16">MIN(120,E21)</f>
        <v>120</v>
      </c>
      <c r="G21" s="29" t="s">
        <v>46</v>
      </c>
      <c r="H21" s="27">
        <f t="shared" ref="H21" si="17">MIN(180,E21-F21)</f>
        <v>180</v>
      </c>
      <c r="I21" s="29" t="s">
        <v>46</v>
      </c>
      <c r="J21" s="27">
        <f t="shared" ref="J21" si="18">E21-F21-H21</f>
        <v>250</v>
      </c>
      <c r="K21" s="29" t="s">
        <v>46</v>
      </c>
      <c r="L21" s="30">
        <f t="shared" ref="L21" si="19">F21+H21+J21</f>
        <v>550</v>
      </c>
      <c r="M21" s="119"/>
      <c r="N21" s="119"/>
      <c r="O21" s="135"/>
      <c r="Q21" s="52"/>
      <c r="R21" s="49"/>
    </row>
    <row r="22" spans="1:18" ht="16.5" customHeight="1">
      <c r="A22" s="138"/>
      <c r="B22" s="20" t="s">
        <v>32</v>
      </c>
      <c r="C22" s="133"/>
      <c r="D22" s="134"/>
      <c r="E22" s="139"/>
      <c r="F22" s="131"/>
      <c r="G22" s="132"/>
      <c r="H22" s="131"/>
      <c r="I22" s="132"/>
      <c r="J22" s="133"/>
      <c r="K22" s="134"/>
      <c r="L22" s="31"/>
      <c r="M22" s="120"/>
      <c r="N22" s="120"/>
      <c r="O22" s="135"/>
      <c r="Q22" s="54" t="s">
        <v>111</v>
      </c>
      <c r="R22" s="50">
        <f>R16+R18+R20</f>
        <v>1750</v>
      </c>
    </row>
    <row r="23" spans="1:18" ht="16.5" customHeight="1">
      <c r="A23" s="138"/>
      <c r="B23" s="21" t="s">
        <v>33</v>
      </c>
      <c r="C23" s="133"/>
      <c r="D23" s="134"/>
      <c r="E23" s="32" t="s">
        <v>46</v>
      </c>
      <c r="F23" s="136"/>
      <c r="G23" s="137"/>
      <c r="H23" s="136"/>
      <c r="I23" s="137"/>
      <c r="J23" s="133"/>
      <c r="K23" s="134"/>
      <c r="L23" s="30"/>
      <c r="M23" s="122"/>
      <c r="N23" s="122"/>
      <c r="O23" s="135"/>
      <c r="Q23" s="52"/>
      <c r="R23" s="49"/>
    </row>
    <row r="24" spans="1:18" ht="16.5" customHeight="1">
      <c r="A24" s="138" t="s">
        <v>148</v>
      </c>
      <c r="B24" s="20" t="s">
        <v>31</v>
      </c>
      <c r="C24" s="27">
        <f>$C$6</f>
        <v>30</v>
      </c>
      <c r="D24" s="28" t="str">
        <f>$D$6</f>
        <v>A</v>
      </c>
      <c r="E24" s="119">
        <f>R26</f>
        <v>550</v>
      </c>
      <c r="F24" s="27">
        <f t="shared" ref="F24" si="20">MIN(120,E24)</f>
        <v>120</v>
      </c>
      <c r="G24" s="29" t="s">
        <v>46</v>
      </c>
      <c r="H24" s="27">
        <f t="shared" ref="H24" si="21">MIN(180,E24-F24)</f>
        <v>180</v>
      </c>
      <c r="I24" s="29" t="s">
        <v>46</v>
      </c>
      <c r="J24" s="27">
        <f t="shared" ref="J24" si="22">E24-F24-H24</f>
        <v>250</v>
      </c>
      <c r="K24" s="29" t="s">
        <v>46</v>
      </c>
      <c r="L24" s="30">
        <f t="shared" ref="L24" si="23">F24+H24+J24</f>
        <v>550</v>
      </c>
      <c r="M24" s="119"/>
      <c r="N24" s="119"/>
      <c r="O24" s="135"/>
      <c r="Q24" s="54" t="s">
        <v>112</v>
      </c>
      <c r="R24" s="48">
        <f>R14+R22</f>
        <v>3590</v>
      </c>
    </row>
    <row r="25" spans="1:18" ht="16.5" customHeight="1">
      <c r="A25" s="138"/>
      <c r="B25" s="20" t="s">
        <v>32</v>
      </c>
      <c r="C25" s="133"/>
      <c r="D25" s="134"/>
      <c r="E25" s="139"/>
      <c r="F25" s="131"/>
      <c r="G25" s="132"/>
      <c r="H25" s="131"/>
      <c r="I25" s="132"/>
      <c r="J25" s="133"/>
      <c r="K25" s="134"/>
      <c r="L25" s="31"/>
      <c r="M25" s="120"/>
      <c r="N25" s="120"/>
      <c r="O25" s="135"/>
      <c r="Q25" s="52"/>
      <c r="R25" s="47"/>
    </row>
    <row r="26" spans="1:18" ht="16.5" customHeight="1">
      <c r="A26" s="138"/>
      <c r="B26" s="21" t="s">
        <v>33</v>
      </c>
      <c r="C26" s="133"/>
      <c r="D26" s="134"/>
      <c r="E26" s="32" t="s">
        <v>46</v>
      </c>
      <c r="F26" s="136"/>
      <c r="G26" s="137"/>
      <c r="H26" s="136"/>
      <c r="I26" s="137"/>
      <c r="J26" s="133"/>
      <c r="K26" s="134"/>
      <c r="L26" s="30"/>
      <c r="M26" s="122"/>
      <c r="N26" s="122"/>
      <c r="O26" s="135"/>
      <c r="Q26" s="54" t="s">
        <v>113</v>
      </c>
      <c r="R26" s="48">
        <v>550</v>
      </c>
    </row>
    <row r="27" spans="1:18" ht="16.5" customHeight="1">
      <c r="A27" s="138" t="s">
        <v>149</v>
      </c>
      <c r="B27" s="20" t="s">
        <v>31</v>
      </c>
      <c r="C27" s="27">
        <f>$C$6</f>
        <v>30</v>
      </c>
      <c r="D27" s="28" t="str">
        <f>$D$6</f>
        <v>A</v>
      </c>
      <c r="E27" s="119">
        <f>R28</f>
        <v>550</v>
      </c>
      <c r="F27" s="27">
        <f t="shared" ref="F27" si="24">MIN(120,E27)</f>
        <v>120</v>
      </c>
      <c r="G27" s="29" t="s">
        <v>46</v>
      </c>
      <c r="H27" s="27">
        <f t="shared" ref="H27" si="25">MIN(180,E27-F27)</f>
        <v>180</v>
      </c>
      <c r="I27" s="29" t="s">
        <v>46</v>
      </c>
      <c r="J27" s="27">
        <f t="shared" ref="J27" si="26">E27-F27-H27</f>
        <v>250</v>
      </c>
      <c r="K27" s="29" t="s">
        <v>46</v>
      </c>
      <c r="L27" s="30">
        <f t="shared" ref="L27" si="27">F27+H27+J27</f>
        <v>550</v>
      </c>
      <c r="M27" s="119"/>
      <c r="N27" s="119"/>
      <c r="O27" s="135"/>
      <c r="Q27" s="52"/>
      <c r="R27" s="47"/>
    </row>
    <row r="28" spans="1:18" ht="16.5" customHeight="1">
      <c r="A28" s="138"/>
      <c r="B28" s="20" t="s">
        <v>32</v>
      </c>
      <c r="C28" s="133"/>
      <c r="D28" s="134"/>
      <c r="E28" s="139"/>
      <c r="F28" s="131"/>
      <c r="G28" s="132"/>
      <c r="H28" s="131"/>
      <c r="I28" s="132"/>
      <c r="J28" s="133"/>
      <c r="K28" s="134"/>
      <c r="L28" s="31"/>
      <c r="M28" s="120"/>
      <c r="N28" s="120"/>
      <c r="O28" s="135"/>
      <c r="Q28" s="54" t="s">
        <v>114</v>
      </c>
      <c r="R28" s="48">
        <v>550</v>
      </c>
    </row>
    <row r="29" spans="1:18" ht="16.5" customHeight="1">
      <c r="A29" s="138"/>
      <c r="B29" s="21" t="s">
        <v>33</v>
      </c>
      <c r="C29" s="133"/>
      <c r="D29" s="134"/>
      <c r="E29" s="32" t="s">
        <v>46</v>
      </c>
      <c r="F29" s="136"/>
      <c r="G29" s="137"/>
      <c r="H29" s="136"/>
      <c r="I29" s="137"/>
      <c r="J29" s="133"/>
      <c r="K29" s="134"/>
      <c r="L29" s="30"/>
      <c r="M29" s="122"/>
      <c r="N29" s="122"/>
      <c r="O29" s="135"/>
      <c r="Q29" s="52"/>
      <c r="R29" s="47"/>
    </row>
    <row r="30" spans="1:18" ht="16.5" customHeight="1">
      <c r="A30" s="138" t="s">
        <v>150</v>
      </c>
      <c r="B30" s="20" t="s">
        <v>31</v>
      </c>
      <c r="C30" s="27">
        <f>$C$6</f>
        <v>30</v>
      </c>
      <c r="D30" s="28" t="str">
        <f>$D$6</f>
        <v>A</v>
      </c>
      <c r="E30" s="119">
        <f>R30</f>
        <v>600</v>
      </c>
      <c r="F30" s="27">
        <f t="shared" ref="F30" si="28">MIN(120,E30)</f>
        <v>120</v>
      </c>
      <c r="G30" s="29" t="s">
        <v>46</v>
      </c>
      <c r="H30" s="27">
        <f t="shared" ref="H30" si="29">MIN(180,E30-F30)</f>
        <v>180</v>
      </c>
      <c r="I30" s="29" t="s">
        <v>46</v>
      </c>
      <c r="J30" s="27">
        <f t="shared" ref="J30" si="30">E30-F30-H30</f>
        <v>300</v>
      </c>
      <c r="K30" s="29" t="s">
        <v>46</v>
      </c>
      <c r="L30" s="30">
        <f t="shared" ref="L30" si="31">F30+H30+J30</f>
        <v>600</v>
      </c>
      <c r="M30" s="119"/>
      <c r="N30" s="119"/>
      <c r="O30" s="135"/>
      <c r="Q30" s="54" t="s">
        <v>115</v>
      </c>
      <c r="R30" s="48">
        <v>600</v>
      </c>
    </row>
    <row r="31" spans="1:18" ht="16.5" customHeight="1">
      <c r="A31" s="138"/>
      <c r="B31" s="20" t="s">
        <v>32</v>
      </c>
      <c r="C31" s="133"/>
      <c r="D31" s="134"/>
      <c r="E31" s="139"/>
      <c r="F31" s="131"/>
      <c r="G31" s="132"/>
      <c r="H31" s="131"/>
      <c r="I31" s="132"/>
      <c r="J31" s="133"/>
      <c r="K31" s="134"/>
      <c r="L31" s="31"/>
      <c r="M31" s="120"/>
      <c r="N31" s="120"/>
      <c r="O31" s="135"/>
      <c r="Q31" s="52"/>
      <c r="R31" s="49"/>
    </row>
    <row r="32" spans="1:18" ht="16.5" customHeight="1">
      <c r="A32" s="138"/>
      <c r="B32" s="21" t="s">
        <v>33</v>
      </c>
      <c r="C32" s="133"/>
      <c r="D32" s="134"/>
      <c r="E32" s="32" t="s">
        <v>46</v>
      </c>
      <c r="F32" s="136"/>
      <c r="G32" s="137"/>
      <c r="H32" s="136"/>
      <c r="I32" s="137"/>
      <c r="J32" s="133"/>
      <c r="K32" s="134"/>
      <c r="L32" s="30"/>
      <c r="M32" s="122"/>
      <c r="N32" s="122"/>
      <c r="O32" s="135"/>
      <c r="Q32" s="54" t="s">
        <v>116</v>
      </c>
      <c r="R32" s="50">
        <f>R26+R28+R30</f>
        <v>1700</v>
      </c>
    </row>
    <row r="33" spans="1:18" ht="16.5" customHeight="1">
      <c r="A33" s="138" t="s">
        <v>151</v>
      </c>
      <c r="B33" s="20" t="s">
        <v>31</v>
      </c>
      <c r="C33" s="27">
        <f>$C$6</f>
        <v>30</v>
      </c>
      <c r="D33" s="28" t="str">
        <f>$D$6</f>
        <v>A</v>
      </c>
      <c r="E33" s="119">
        <f>R34</f>
        <v>600</v>
      </c>
      <c r="F33" s="27">
        <f t="shared" ref="F33" si="32">MIN(120,E33)</f>
        <v>120</v>
      </c>
      <c r="G33" s="29" t="s">
        <v>46</v>
      </c>
      <c r="H33" s="27">
        <f t="shared" ref="H33" si="33">MIN(180,E33-F33)</f>
        <v>180</v>
      </c>
      <c r="I33" s="29" t="s">
        <v>46</v>
      </c>
      <c r="J33" s="27">
        <f t="shared" ref="J33" si="34">E33-F33-H33</f>
        <v>300</v>
      </c>
      <c r="K33" s="29" t="s">
        <v>46</v>
      </c>
      <c r="L33" s="30">
        <f t="shared" ref="L33" si="35">F33+H33+J33</f>
        <v>600</v>
      </c>
      <c r="M33" s="119"/>
      <c r="N33" s="119"/>
      <c r="O33" s="135"/>
      <c r="Q33" s="52"/>
      <c r="R33" s="47"/>
    </row>
    <row r="34" spans="1:18" ht="16.5" customHeight="1">
      <c r="A34" s="138"/>
      <c r="B34" s="20" t="s">
        <v>32</v>
      </c>
      <c r="C34" s="133"/>
      <c r="D34" s="134"/>
      <c r="E34" s="139"/>
      <c r="F34" s="131"/>
      <c r="G34" s="132"/>
      <c r="H34" s="131"/>
      <c r="I34" s="132"/>
      <c r="J34" s="133"/>
      <c r="K34" s="134"/>
      <c r="L34" s="31"/>
      <c r="M34" s="120"/>
      <c r="N34" s="120"/>
      <c r="O34" s="135"/>
      <c r="Q34" s="54" t="s">
        <v>117</v>
      </c>
      <c r="R34" s="48">
        <v>600</v>
      </c>
    </row>
    <row r="35" spans="1:18" ht="16.5" customHeight="1">
      <c r="A35" s="138"/>
      <c r="B35" s="21" t="s">
        <v>33</v>
      </c>
      <c r="C35" s="133"/>
      <c r="D35" s="134"/>
      <c r="E35" s="32" t="s">
        <v>46</v>
      </c>
      <c r="F35" s="136"/>
      <c r="G35" s="137"/>
      <c r="H35" s="136"/>
      <c r="I35" s="137"/>
      <c r="J35" s="133"/>
      <c r="K35" s="134"/>
      <c r="L35" s="30"/>
      <c r="M35" s="122"/>
      <c r="N35" s="122"/>
      <c r="O35" s="135"/>
      <c r="Q35" s="52"/>
      <c r="R35" s="47"/>
    </row>
    <row r="36" spans="1:18" ht="16.5" customHeight="1">
      <c r="A36" s="138" t="s">
        <v>152</v>
      </c>
      <c r="B36" s="20" t="s">
        <v>31</v>
      </c>
      <c r="C36" s="27">
        <f>$C$6</f>
        <v>30</v>
      </c>
      <c r="D36" s="28" t="str">
        <f>$D$6</f>
        <v>A</v>
      </c>
      <c r="E36" s="119">
        <f>R36</f>
        <v>600</v>
      </c>
      <c r="F36" s="27">
        <f t="shared" ref="F36" si="36">MIN(120,E36)</f>
        <v>120</v>
      </c>
      <c r="G36" s="29" t="s">
        <v>46</v>
      </c>
      <c r="H36" s="27">
        <f t="shared" ref="H36" si="37">MIN(180,E36-F36)</f>
        <v>180</v>
      </c>
      <c r="I36" s="29" t="s">
        <v>46</v>
      </c>
      <c r="J36" s="27">
        <f t="shared" ref="J36" si="38">E36-F36-H36</f>
        <v>300</v>
      </c>
      <c r="K36" s="29" t="s">
        <v>46</v>
      </c>
      <c r="L36" s="30">
        <f t="shared" ref="L36" si="39">F36+H36+J36</f>
        <v>600</v>
      </c>
      <c r="M36" s="119"/>
      <c r="N36" s="119"/>
      <c r="O36" s="135"/>
      <c r="Q36" s="54" t="s">
        <v>118</v>
      </c>
      <c r="R36" s="48">
        <v>600</v>
      </c>
    </row>
    <row r="37" spans="1:18" ht="16.5" customHeight="1">
      <c r="A37" s="138"/>
      <c r="B37" s="20" t="s">
        <v>32</v>
      </c>
      <c r="C37" s="133"/>
      <c r="D37" s="134"/>
      <c r="E37" s="139"/>
      <c r="F37" s="131"/>
      <c r="G37" s="132"/>
      <c r="H37" s="131"/>
      <c r="I37" s="132"/>
      <c r="J37" s="133"/>
      <c r="K37" s="134"/>
      <c r="L37" s="31"/>
      <c r="M37" s="120"/>
      <c r="N37" s="120"/>
      <c r="O37" s="135"/>
      <c r="Q37" s="52"/>
      <c r="R37" s="47"/>
    </row>
    <row r="38" spans="1:18" ht="16.5" customHeight="1">
      <c r="A38" s="138"/>
      <c r="B38" s="21" t="s">
        <v>33</v>
      </c>
      <c r="C38" s="133"/>
      <c r="D38" s="134"/>
      <c r="E38" s="32" t="s">
        <v>46</v>
      </c>
      <c r="F38" s="136"/>
      <c r="G38" s="137"/>
      <c r="H38" s="136"/>
      <c r="I38" s="137"/>
      <c r="J38" s="133"/>
      <c r="K38" s="134"/>
      <c r="L38" s="30"/>
      <c r="M38" s="122"/>
      <c r="N38" s="122"/>
      <c r="O38" s="135"/>
      <c r="Q38" s="54" t="s">
        <v>119</v>
      </c>
      <c r="R38" s="48">
        <v>600</v>
      </c>
    </row>
    <row r="39" spans="1:18" ht="16.5" customHeight="1">
      <c r="A39" s="138" t="s">
        <v>153</v>
      </c>
      <c r="B39" s="20" t="s">
        <v>31</v>
      </c>
      <c r="C39" s="27">
        <f>$C$6</f>
        <v>30</v>
      </c>
      <c r="D39" s="28" t="str">
        <f>$D$6</f>
        <v>A</v>
      </c>
      <c r="E39" s="119">
        <f>R38</f>
        <v>600</v>
      </c>
      <c r="F39" s="27">
        <f t="shared" ref="F39" si="40">MIN(120,E39)</f>
        <v>120</v>
      </c>
      <c r="G39" s="29" t="s">
        <v>46</v>
      </c>
      <c r="H39" s="27">
        <f t="shared" ref="H39" si="41">MIN(180,E39-F39)</f>
        <v>180</v>
      </c>
      <c r="I39" s="29" t="s">
        <v>46</v>
      </c>
      <c r="J39" s="27">
        <f t="shared" ref="J39" si="42">E39-F39-H39</f>
        <v>300</v>
      </c>
      <c r="K39" s="29" t="s">
        <v>46</v>
      </c>
      <c r="L39" s="30">
        <f t="shared" ref="L39" si="43">F39+H39+J39</f>
        <v>600</v>
      </c>
      <c r="M39" s="119"/>
      <c r="N39" s="119"/>
      <c r="O39" s="135"/>
      <c r="Q39" s="52"/>
      <c r="R39" s="49"/>
    </row>
    <row r="40" spans="1:18" ht="16.5" customHeight="1">
      <c r="A40" s="138"/>
      <c r="B40" s="20" t="s">
        <v>32</v>
      </c>
      <c r="C40" s="133"/>
      <c r="D40" s="134"/>
      <c r="E40" s="139"/>
      <c r="F40" s="131"/>
      <c r="G40" s="132"/>
      <c r="H40" s="131"/>
      <c r="I40" s="132"/>
      <c r="J40" s="133"/>
      <c r="K40" s="134"/>
      <c r="L40" s="31"/>
      <c r="M40" s="120"/>
      <c r="N40" s="120"/>
      <c r="O40" s="135"/>
      <c r="Q40" s="54" t="s">
        <v>120</v>
      </c>
      <c r="R40" s="50">
        <f>R34+R36+R38</f>
        <v>1800</v>
      </c>
    </row>
    <row r="41" spans="1:18" ht="16.5" customHeight="1">
      <c r="A41" s="138"/>
      <c r="B41" s="21" t="s">
        <v>33</v>
      </c>
      <c r="C41" s="133"/>
      <c r="D41" s="134"/>
      <c r="E41" s="32" t="s">
        <v>46</v>
      </c>
      <c r="F41" s="136"/>
      <c r="G41" s="137"/>
      <c r="H41" s="136"/>
      <c r="I41" s="137"/>
      <c r="J41" s="133"/>
      <c r="K41" s="134"/>
      <c r="L41" s="30"/>
      <c r="M41" s="122"/>
      <c r="N41" s="122"/>
      <c r="O41" s="135"/>
      <c r="Q41" s="52"/>
      <c r="R41" s="49"/>
    </row>
    <row r="42" spans="1:18" ht="16.5" customHeight="1">
      <c r="A42" s="123" t="s">
        <v>34</v>
      </c>
      <c r="B42" s="124"/>
      <c r="C42" s="127">
        <f>SUM(C41,C38,C35,C32,C29,C26,C23,C20,C17,C14,C11,C8)</f>
        <v>0</v>
      </c>
      <c r="D42" s="128"/>
      <c r="E42" s="33">
        <f>SUM(E39,E36,E33,E30,E27,E24,E21,E18,E15,E12,E9,E6)</f>
        <v>7090</v>
      </c>
      <c r="F42" s="123"/>
      <c r="G42" s="124"/>
      <c r="H42" s="123"/>
      <c r="I42" s="124"/>
      <c r="J42" s="123"/>
      <c r="K42" s="124"/>
      <c r="L42" s="119">
        <f>SUM(L41,L38,L35,L32,L29,L26,L23,L20,L17,L14,L11,L8)</f>
        <v>0</v>
      </c>
      <c r="M42" s="119">
        <f>SUM(M6:M41)</f>
        <v>0</v>
      </c>
      <c r="N42" s="119">
        <f>SUM(N6:N41)</f>
        <v>0</v>
      </c>
      <c r="O42" s="119">
        <f>SUM(O6:O41)</f>
        <v>0</v>
      </c>
      <c r="Q42" s="54" t="s">
        <v>121</v>
      </c>
      <c r="R42" s="50">
        <f>R32+R40</f>
        <v>3500</v>
      </c>
    </row>
    <row r="43" spans="1:18" ht="16.5" customHeight="1">
      <c r="A43" s="162"/>
      <c r="B43" s="163"/>
      <c r="C43" s="164"/>
      <c r="D43" s="165"/>
      <c r="E43" s="32" t="s">
        <v>46</v>
      </c>
      <c r="F43" s="162"/>
      <c r="G43" s="163"/>
      <c r="H43" s="162"/>
      <c r="I43" s="163"/>
      <c r="J43" s="162"/>
      <c r="K43" s="163"/>
      <c r="L43" s="122"/>
      <c r="M43" s="120"/>
      <c r="N43" s="120"/>
      <c r="O43" s="120"/>
      <c r="Q43" s="52"/>
      <c r="R43" s="49"/>
    </row>
    <row r="44" spans="1:18" ht="39" customHeight="1">
      <c r="A44" s="118" t="s">
        <v>52</v>
      </c>
      <c r="B44" s="118"/>
      <c r="C44" s="118"/>
      <c r="D44" s="118"/>
      <c r="E44" s="118"/>
      <c r="F44" s="118"/>
      <c r="G44" s="118"/>
      <c r="H44" s="118"/>
      <c r="I44" s="118"/>
      <c r="J44" s="118"/>
      <c r="K44" s="118"/>
      <c r="L44" s="118"/>
      <c r="M44" s="118"/>
      <c r="N44" s="118"/>
      <c r="O44" s="118"/>
      <c r="Q44" s="54" t="s">
        <v>122</v>
      </c>
      <c r="R44" s="50">
        <f>R24+R42</f>
        <v>7090</v>
      </c>
    </row>
    <row r="45" spans="1:18" ht="3.75" customHeight="1"/>
    <row r="46" spans="1:18" ht="13.5" customHeight="1">
      <c r="A46" s="145" t="s">
        <v>91</v>
      </c>
      <c r="B46" s="145"/>
      <c r="C46" s="145"/>
      <c r="D46" s="145"/>
      <c r="E46" s="145"/>
      <c r="F46" s="145"/>
      <c r="G46" s="145"/>
      <c r="H46" s="145"/>
      <c r="I46" s="145"/>
      <c r="J46" s="145"/>
      <c r="K46" s="145"/>
      <c r="L46" s="145"/>
      <c r="M46" s="145"/>
      <c r="N46" s="145"/>
      <c r="O46" s="145"/>
    </row>
    <row r="47" spans="1:18" ht="13.5" customHeight="1">
      <c r="A47" s="121" t="s">
        <v>90</v>
      </c>
      <c r="B47" s="121"/>
      <c r="C47" s="121"/>
      <c r="D47" s="121"/>
      <c r="E47" s="121"/>
      <c r="F47" s="121"/>
      <c r="G47" s="121"/>
      <c r="H47" s="121"/>
      <c r="I47" s="121"/>
      <c r="J47" s="121"/>
      <c r="K47" s="121"/>
      <c r="L47" s="121"/>
      <c r="M47" s="121"/>
      <c r="N47" s="121"/>
      <c r="O47" s="121"/>
    </row>
    <row r="50" spans="1:8" ht="7.5" customHeight="1"/>
    <row r="51" spans="1:8" ht="17.25" customHeight="1">
      <c r="A51" s="140"/>
      <c r="B51" s="140"/>
      <c r="C51" s="140"/>
      <c r="D51" s="34"/>
      <c r="E51" s="34"/>
      <c r="F51" s="141"/>
      <c r="G51" s="141"/>
      <c r="H51" s="141"/>
    </row>
  </sheetData>
  <mergeCells count="185">
    <mergeCell ref="L3:M3"/>
    <mergeCell ref="A2:O2"/>
    <mergeCell ref="C3:E3"/>
    <mergeCell ref="F3:K3"/>
    <mergeCell ref="A4:A5"/>
    <mergeCell ref="B4:B5"/>
    <mergeCell ref="C4:D4"/>
    <mergeCell ref="E4:L4"/>
    <mergeCell ref="M4:M5"/>
    <mergeCell ref="N6:N8"/>
    <mergeCell ref="O6:O8"/>
    <mergeCell ref="C7:D7"/>
    <mergeCell ref="F7:G7"/>
    <mergeCell ref="H7:I7"/>
    <mergeCell ref="J7:K7"/>
    <mergeCell ref="C8:D8"/>
    <mergeCell ref="N4:N5"/>
    <mergeCell ref="O4:O5"/>
    <mergeCell ref="C5:D5"/>
    <mergeCell ref="F5:G5"/>
    <mergeCell ref="H5:I5"/>
    <mergeCell ref="J5:K5"/>
    <mergeCell ref="F8:G8"/>
    <mergeCell ref="H8:I8"/>
    <mergeCell ref="J8:K8"/>
    <mergeCell ref="A9:A11"/>
    <mergeCell ref="E9:E10"/>
    <mergeCell ref="M9:M11"/>
    <mergeCell ref="A6:A8"/>
    <mergeCell ref="E6:E7"/>
    <mergeCell ref="M6:M8"/>
    <mergeCell ref="N12:N14"/>
    <mergeCell ref="O12:O14"/>
    <mergeCell ref="C13:D13"/>
    <mergeCell ref="F13:G13"/>
    <mergeCell ref="H13:I13"/>
    <mergeCell ref="J13:K13"/>
    <mergeCell ref="C14:D14"/>
    <mergeCell ref="N9:N11"/>
    <mergeCell ref="O9:O11"/>
    <mergeCell ref="C10:D10"/>
    <mergeCell ref="F10:G10"/>
    <mergeCell ref="H10:I10"/>
    <mergeCell ref="J10:K10"/>
    <mergeCell ref="C11:D11"/>
    <mergeCell ref="F11:G11"/>
    <mergeCell ref="H11:I11"/>
    <mergeCell ref="J11:K11"/>
    <mergeCell ref="F14:G14"/>
    <mergeCell ref="H14:I14"/>
    <mergeCell ref="J14:K14"/>
    <mergeCell ref="A15:A17"/>
    <mergeCell ref="E15:E16"/>
    <mergeCell ref="M15:M17"/>
    <mergeCell ref="A12:A14"/>
    <mergeCell ref="E12:E13"/>
    <mergeCell ref="M12:M14"/>
    <mergeCell ref="N18:N20"/>
    <mergeCell ref="O18:O20"/>
    <mergeCell ref="C19:D19"/>
    <mergeCell ref="F19:G19"/>
    <mergeCell ref="H19:I19"/>
    <mergeCell ref="J19:K19"/>
    <mergeCell ref="C20:D20"/>
    <mergeCell ref="N15:N17"/>
    <mergeCell ref="O15:O17"/>
    <mergeCell ref="C16:D16"/>
    <mergeCell ref="F16:G16"/>
    <mergeCell ref="H16:I16"/>
    <mergeCell ref="J16:K16"/>
    <mergeCell ref="C17:D17"/>
    <mergeCell ref="F17:G17"/>
    <mergeCell ref="H17:I17"/>
    <mergeCell ref="J17:K17"/>
    <mergeCell ref="F20:G20"/>
    <mergeCell ref="H20:I20"/>
    <mergeCell ref="J20:K20"/>
    <mergeCell ref="A21:A23"/>
    <mergeCell ref="E21:E22"/>
    <mergeCell ref="M21:M23"/>
    <mergeCell ref="A18:A20"/>
    <mergeCell ref="E18:E19"/>
    <mergeCell ref="M18:M20"/>
    <mergeCell ref="N24:N26"/>
    <mergeCell ref="O24:O26"/>
    <mergeCell ref="C25:D25"/>
    <mergeCell ref="F25:G25"/>
    <mergeCell ref="H25:I25"/>
    <mergeCell ref="J25:K25"/>
    <mergeCell ref="C26:D26"/>
    <mergeCell ref="N21:N23"/>
    <mergeCell ref="O21:O23"/>
    <mergeCell ref="C22:D22"/>
    <mergeCell ref="F22:G22"/>
    <mergeCell ref="H22:I22"/>
    <mergeCell ref="J22:K22"/>
    <mergeCell ref="C23:D23"/>
    <mergeCell ref="F23:G23"/>
    <mergeCell ref="H23:I23"/>
    <mergeCell ref="J23:K23"/>
    <mergeCell ref="F26:G26"/>
    <mergeCell ref="H26:I26"/>
    <mergeCell ref="J26:K26"/>
    <mergeCell ref="A27:A29"/>
    <mergeCell ref="E27:E28"/>
    <mergeCell ref="M27:M29"/>
    <mergeCell ref="A24:A26"/>
    <mergeCell ref="E24:E25"/>
    <mergeCell ref="M24:M26"/>
    <mergeCell ref="N30:N32"/>
    <mergeCell ref="O30:O32"/>
    <mergeCell ref="C31:D31"/>
    <mergeCell ref="F31:G31"/>
    <mergeCell ref="H31:I31"/>
    <mergeCell ref="J31:K31"/>
    <mergeCell ref="C32:D32"/>
    <mergeCell ref="N27:N29"/>
    <mergeCell ref="O27:O29"/>
    <mergeCell ref="C28:D28"/>
    <mergeCell ref="F28:G28"/>
    <mergeCell ref="H28:I28"/>
    <mergeCell ref="J28:K28"/>
    <mergeCell ref="C29:D29"/>
    <mergeCell ref="F29:G29"/>
    <mergeCell ref="H29:I29"/>
    <mergeCell ref="J29:K29"/>
    <mergeCell ref="F32:G32"/>
    <mergeCell ref="H32:I32"/>
    <mergeCell ref="J32:K32"/>
    <mergeCell ref="A33:A35"/>
    <mergeCell ref="E33:E34"/>
    <mergeCell ref="M33:M35"/>
    <mergeCell ref="A30:A32"/>
    <mergeCell ref="E30:E31"/>
    <mergeCell ref="M30:M32"/>
    <mergeCell ref="N36:N38"/>
    <mergeCell ref="O36:O38"/>
    <mergeCell ref="C37:D37"/>
    <mergeCell ref="F37:G37"/>
    <mergeCell ref="H37:I37"/>
    <mergeCell ref="J37:K37"/>
    <mergeCell ref="C38:D38"/>
    <mergeCell ref="N33:N35"/>
    <mergeCell ref="O33:O35"/>
    <mergeCell ref="C34:D34"/>
    <mergeCell ref="F34:G34"/>
    <mergeCell ref="H34:I34"/>
    <mergeCell ref="J34:K34"/>
    <mergeCell ref="C35:D35"/>
    <mergeCell ref="F35:G35"/>
    <mergeCell ref="H35:I35"/>
    <mergeCell ref="J35:K35"/>
    <mergeCell ref="F38:G38"/>
    <mergeCell ref="H38:I38"/>
    <mergeCell ref="J38:K38"/>
    <mergeCell ref="A39:A41"/>
    <mergeCell ref="E39:E40"/>
    <mergeCell ref="M39:M41"/>
    <mergeCell ref="A36:A38"/>
    <mergeCell ref="E36:E37"/>
    <mergeCell ref="M36:M38"/>
    <mergeCell ref="N39:N41"/>
    <mergeCell ref="O39:O41"/>
    <mergeCell ref="C40:D40"/>
    <mergeCell ref="F40:G40"/>
    <mergeCell ref="H40:I40"/>
    <mergeCell ref="J40:K40"/>
    <mergeCell ref="C41:D41"/>
    <mergeCell ref="F41:G41"/>
    <mergeCell ref="H41:I41"/>
    <mergeCell ref="J41:K41"/>
    <mergeCell ref="A47:O47"/>
    <mergeCell ref="A51:C51"/>
    <mergeCell ref="F51:H51"/>
    <mergeCell ref="A44:O44"/>
    <mergeCell ref="M42:M43"/>
    <mergeCell ref="N42:N43"/>
    <mergeCell ref="O42:O43"/>
    <mergeCell ref="A46:O46"/>
    <mergeCell ref="A42:B43"/>
    <mergeCell ref="C42:D43"/>
    <mergeCell ref="F42:G43"/>
    <mergeCell ref="H42:I43"/>
    <mergeCell ref="J42:K43"/>
    <mergeCell ref="L42:L43"/>
  </mergeCells>
  <phoneticPr fontId="2"/>
  <pageMargins left="0.7" right="0.7" top="0.75" bottom="0.75" header="0.3" footer="0.3"/>
  <pageSetup paperSize="9" scale="89" orientation="portrait" blackAndWhite="1"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39997558519241921"/>
    <pageSetUpPr fitToPage="1"/>
  </sheetPr>
  <dimension ref="A1:R51"/>
  <sheetViews>
    <sheetView view="pageBreakPreview" zoomScale="145" zoomScaleNormal="180" zoomScaleSheetLayoutView="145" workbookViewId="0">
      <selection activeCell="A62" sqref="A62:B62"/>
    </sheetView>
  </sheetViews>
  <sheetFormatPr defaultRowHeight="9.75"/>
  <cols>
    <col min="1" max="1" width="8.5" style="18" customWidth="1"/>
    <col min="2" max="2" width="6.625" style="18" customWidth="1"/>
    <col min="3" max="3" width="4.75" style="18" customWidth="1"/>
    <col min="4" max="4" width="2.375" style="18" bestFit="1" customWidth="1"/>
    <col min="5" max="5" width="4.75" style="18" customWidth="1"/>
    <col min="6" max="6" width="4.375" style="18" customWidth="1"/>
    <col min="7" max="7" width="3.625" style="18" bestFit="1" customWidth="1"/>
    <col min="8" max="8" width="4.375" style="18" customWidth="1"/>
    <col min="9" max="9" width="3.625" style="18" bestFit="1" customWidth="1"/>
    <col min="10" max="10" width="4.375" style="18" customWidth="1"/>
    <col min="11" max="11" width="3.625" style="18" bestFit="1" customWidth="1"/>
    <col min="12" max="12" width="6.125" style="18" customWidth="1"/>
    <col min="13" max="14" width="8.5" style="18" customWidth="1"/>
    <col min="15" max="15" width="12.625" style="18" customWidth="1"/>
    <col min="16" max="16384" width="9" style="18"/>
  </cols>
  <sheetData>
    <row r="1" spans="1:18" ht="12.75" customHeight="1">
      <c r="O1" s="19" t="s">
        <v>198</v>
      </c>
    </row>
    <row r="2" spans="1:18" ht="21.75" customHeight="1">
      <c r="A2" s="142" t="s">
        <v>53</v>
      </c>
      <c r="B2" s="142"/>
      <c r="C2" s="142"/>
      <c r="D2" s="142"/>
      <c r="E2" s="142"/>
      <c r="F2" s="142"/>
      <c r="G2" s="142"/>
      <c r="H2" s="142"/>
      <c r="I2" s="142"/>
      <c r="J2" s="142"/>
      <c r="K2" s="142"/>
      <c r="L2" s="142"/>
      <c r="M2" s="142"/>
      <c r="N2" s="142"/>
      <c r="O2" s="142"/>
    </row>
    <row r="3" spans="1:18" ht="20.25" customHeight="1">
      <c r="A3" s="22" t="s">
        <v>43</v>
      </c>
      <c r="B3" s="23"/>
      <c r="C3" s="146" t="s">
        <v>44</v>
      </c>
      <c r="D3" s="146"/>
      <c r="E3" s="146"/>
      <c r="F3" s="147" t="str">
        <f>'（低圧）内訳'!T9</f>
        <v>演習場１０１</v>
      </c>
      <c r="G3" s="147"/>
      <c r="H3" s="147"/>
      <c r="I3" s="147"/>
      <c r="J3" s="147"/>
      <c r="K3" s="147"/>
      <c r="L3" s="152" t="s">
        <v>88</v>
      </c>
      <c r="M3" s="152"/>
      <c r="N3" s="40"/>
      <c r="O3" s="24"/>
    </row>
    <row r="4" spans="1:18" ht="16.5" customHeight="1">
      <c r="A4" s="138" t="s">
        <v>189</v>
      </c>
      <c r="B4" s="153" t="s">
        <v>26</v>
      </c>
      <c r="C4" s="154" t="s">
        <v>25</v>
      </c>
      <c r="D4" s="155"/>
      <c r="E4" s="154" t="s">
        <v>27</v>
      </c>
      <c r="F4" s="156"/>
      <c r="G4" s="156"/>
      <c r="H4" s="156"/>
      <c r="I4" s="156"/>
      <c r="J4" s="156"/>
      <c r="K4" s="156"/>
      <c r="L4" s="157"/>
      <c r="M4" s="143" t="s">
        <v>50</v>
      </c>
      <c r="N4" s="158" t="s">
        <v>51</v>
      </c>
      <c r="O4" s="160" t="s">
        <v>28</v>
      </c>
      <c r="Q4" s="52"/>
      <c r="R4" s="44" t="s">
        <v>126</v>
      </c>
    </row>
    <row r="5" spans="1:18" ht="22.5" customHeight="1">
      <c r="A5" s="153"/>
      <c r="B5" s="153"/>
      <c r="C5" s="161" t="s">
        <v>29</v>
      </c>
      <c r="D5" s="149"/>
      <c r="E5" s="25" t="s">
        <v>45</v>
      </c>
      <c r="F5" s="148" t="s">
        <v>48</v>
      </c>
      <c r="G5" s="149"/>
      <c r="H5" s="150" t="s">
        <v>47</v>
      </c>
      <c r="I5" s="151"/>
      <c r="J5" s="150" t="s">
        <v>49</v>
      </c>
      <c r="K5" s="151"/>
      <c r="L5" s="26" t="s">
        <v>30</v>
      </c>
      <c r="M5" s="144"/>
      <c r="N5" s="159"/>
      <c r="O5" s="160"/>
      <c r="Q5" s="53" t="s">
        <v>102</v>
      </c>
      <c r="R5" s="45" t="s">
        <v>100</v>
      </c>
    </row>
    <row r="6" spans="1:18" ht="16.5" customHeight="1">
      <c r="A6" s="138" t="s">
        <v>142</v>
      </c>
      <c r="B6" s="20" t="s">
        <v>31</v>
      </c>
      <c r="C6" s="27">
        <f>'（低圧）内訳'!U9</f>
        <v>40</v>
      </c>
      <c r="D6" s="28" t="str">
        <f>'（低圧）内訳'!V9</f>
        <v>A</v>
      </c>
      <c r="E6" s="119">
        <f>R8</f>
        <v>125</v>
      </c>
      <c r="F6" s="27">
        <f>MIN(120,E6)</f>
        <v>120</v>
      </c>
      <c r="G6" s="29" t="s">
        <v>46</v>
      </c>
      <c r="H6" s="27">
        <f>MIN(180,E6-F6)</f>
        <v>5</v>
      </c>
      <c r="I6" s="29" t="s">
        <v>46</v>
      </c>
      <c r="J6" s="27">
        <f>E6-F6-H6</f>
        <v>0</v>
      </c>
      <c r="K6" s="29" t="s">
        <v>46</v>
      </c>
      <c r="L6" s="30">
        <f>F6+H6+J6</f>
        <v>125</v>
      </c>
      <c r="M6" s="119"/>
      <c r="N6" s="119"/>
      <c r="O6" s="135">
        <f>SUM(C8,L8)-M6+N6</f>
        <v>0</v>
      </c>
      <c r="Q6" s="54" t="s">
        <v>103</v>
      </c>
      <c r="R6" s="46" t="s">
        <v>101</v>
      </c>
    </row>
    <row r="7" spans="1:18" ht="16.5" customHeight="1">
      <c r="A7" s="138"/>
      <c r="B7" s="20" t="s">
        <v>32</v>
      </c>
      <c r="C7" s="133"/>
      <c r="D7" s="134"/>
      <c r="E7" s="139"/>
      <c r="F7" s="131"/>
      <c r="G7" s="132"/>
      <c r="H7" s="131"/>
      <c r="I7" s="132"/>
      <c r="J7" s="133"/>
      <c r="K7" s="134"/>
      <c r="L7" s="31"/>
      <c r="M7" s="120"/>
      <c r="N7" s="120"/>
      <c r="O7" s="135"/>
      <c r="Q7" s="52"/>
      <c r="R7" s="47"/>
    </row>
    <row r="8" spans="1:18" ht="16.5" customHeight="1">
      <c r="A8" s="138"/>
      <c r="B8" s="21" t="s">
        <v>33</v>
      </c>
      <c r="C8" s="133"/>
      <c r="D8" s="134"/>
      <c r="E8" s="32" t="s">
        <v>46</v>
      </c>
      <c r="F8" s="136"/>
      <c r="G8" s="137"/>
      <c r="H8" s="136"/>
      <c r="I8" s="137"/>
      <c r="J8" s="133"/>
      <c r="K8" s="134"/>
      <c r="L8" s="30">
        <f>SUM(F8:K8)</f>
        <v>0</v>
      </c>
      <c r="M8" s="122"/>
      <c r="N8" s="122"/>
      <c r="O8" s="135"/>
      <c r="Q8" s="54" t="s">
        <v>104</v>
      </c>
      <c r="R8" s="48">
        <v>125</v>
      </c>
    </row>
    <row r="9" spans="1:18" ht="16.5" customHeight="1">
      <c r="A9" s="138" t="s">
        <v>143</v>
      </c>
      <c r="B9" s="20" t="s">
        <v>31</v>
      </c>
      <c r="C9" s="27">
        <f>$C$6</f>
        <v>40</v>
      </c>
      <c r="D9" s="28" t="str">
        <f>$D$6</f>
        <v>A</v>
      </c>
      <c r="E9" s="119">
        <f>R10</f>
        <v>100</v>
      </c>
      <c r="F9" s="27">
        <f t="shared" ref="F9" si="0">MIN(120,E9)</f>
        <v>100</v>
      </c>
      <c r="G9" s="29" t="s">
        <v>46</v>
      </c>
      <c r="H9" s="27">
        <f t="shared" ref="H9" si="1">MIN(180,E9-F9)</f>
        <v>0</v>
      </c>
      <c r="I9" s="29" t="s">
        <v>46</v>
      </c>
      <c r="J9" s="27">
        <f t="shared" ref="J9" si="2">E9-F9-H9</f>
        <v>0</v>
      </c>
      <c r="K9" s="29" t="s">
        <v>46</v>
      </c>
      <c r="L9" s="30">
        <f t="shared" ref="L9" si="3">F9+H9+J9</f>
        <v>100</v>
      </c>
      <c r="M9" s="119"/>
      <c r="N9" s="119"/>
      <c r="O9" s="135"/>
      <c r="Q9" s="52"/>
      <c r="R9" s="47"/>
    </row>
    <row r="10" spans="1:18" ht="16.5" customHeight="1">
      <c r="A10" s="138"/>
      <c r="B10" s="20" t="s">
        <v>32</v>
      </c>
      <c r="C10" s="133"/>
      <c r="D10" s="134"/>
      <c r="E10" s="139"/>
      <c r="F10" s="131"/>
      <c r="G10" s="132"/>
      <c r="H10" s="131"/>
      <c r="I10" s="132"/>
      <c r="J10" s="133"/>
      <c r="K10" s="134"/>
      <c r="L10" s="31"/>
      <c r="M10" s="120"/>
      <c r="N10" s="120"/>
      <c r="O10" s="135"/>
      <c r="Q10" s="54" t="s">
        <v>105</v>
      </c>
      <c r="R10" s="48">
        <v>100</v>
      </c>
    </row>
    <row r="11" spans="1:18" ht="16.5" customHeight="1">
      <c r="A11" s="138"/>
      <c r="B11" s="21" t="s">
        <v>33</v>
      </c>
      <c r="C11" s="133"/>
      <c r="D11" s="134"/>
      <c r="E11" s="32" t="s">
        <v>46</v>
      </c>
      <c r="F11" s="136"/>
      <c r="G11" s="137"/>
      <c r="H11" s="136"/>
      <c r="I11" s="137"/>
      <c r="J11" s="133"/>
      <c r="K11" s="134"/>
      <c r="L11" s="30"/>
      <c r="M11" s="122"/>
      <c r="N11" s="122"/>
      <c r="O11" s="135"/>
      <c r="Q11" s="52"/>
      <c r="R11" s="47"/>
    </row>
    <row r="12" spans="1:18" ht="16.5" customHeight="1">
      <c r="A12" s="138" t="s">
        <v>144</v>
      </c>
      <c r="B12" s="20" t="s">
        <v>31</v>
      </c>
      <c r="C12" s="27">
        <f>$C$6</f>
        <v>40</v>
      </c>
      <c r="D12" s="28" t="str">
        <f>$D$6</f>
        <v>A</v>
      </c>
      <c r="E12" s="119">
        <f>R12</f>
        <v>90</v>
      </c>
      <c r="F12" s="27">
        <f t="shared" ref="F12" si="4">MIN(120,E12)</f>
        <v>90</v>
      </c>
      <c r="G12" s="29" t="s">
        <v>46</v>
      </c>
      <c r="H12" s="27">
        <f t="shared" ref="H12" si="5">MIN(180,E12-F12)</f>
        <v>0</v>
      </c>
      <c r="I12" s="29" t="s">
        <v>46</v>
      </c>
      <c r="J12" s="27">
        <f t="shared" ref="J12" si="6">E12-F12-H12</f>
        <v>0</v>
      </c>
      <c r="K12" s="29" t="s">
        <v>46</v>
      </c>
      <c r="L12" s="30">
        <f t="shared" ref="L12" si="7">F12+H12+J12</f>
        <v>90</v>
      </c>
      <c r="M12" s="119"/>
      <c r="N12" s="119"/>
      <c r="O12" s="135"/>
      <c r="Q12" s="54" t="s">
        <v>106</v>
      </c>
      <c r="R12" s="48">
        <v>90</v>
      </c>
    </row>
    <row r="13" spans="1:18" ht="16.5" customHeight="1">
      <c r="A13" s="138"/>
      <c r="B13" s="20" t="s">
        <v>32</v>
      </c>
      <c r="C13" s="133"/>
      <c r="D13" s="134"/>
      <c r="E13" s="139"/>
      <c r="F13" s="131"/>
      <c r="G13" s="132"/>
      <c r="H13" s="131"/>
      <c r="I13" s="132"/>
      <c r="J13" s="133"/>
      <c r="K13" s="134"/>
      <c r="L13" s="31"/>
      <c r="M13" s="120"/>
      <c r="N13" s="120"/>
      <c r="O13" s="135"/>
      <c r="Q13" s="52"/>
      <c r="R13" s="49"/>
    </row>
    <row r="14" spans="1:18" ht="16.5" customHeight="1">
      <c r="A14" s="138"/>
      <c r="B14" s="21" t="s">
        <v>33</v>
      </c>
      <c r="C14" s="133"/>
      <c r="D14" s="134"/>
      <c r="E14" s="32" t="s">
        <v>46</v>
      </c>
      <c r="F14" s="136"/>
      <c r="G14" s="137"/>
      <c r="H14" s="136"/>
      <c r="I14" s="137"/>
      <c r="J14" s="133"/>
      <c r="K14" s="134"/>
      <c r="L14" s="30"/>
      <c r="M14" s="122"/>
      <c r="N14" s="122"/>
      <c r="O14" s="135"/>
      <c r="Q14" s="54" t="s">
        <v>107</v>
      </c>
      <c r="R14" s="50">
        <f>R8+R10+R12</f>
        <v>315</v>
      </c>
    </row>
    <row r="15" spans="1:18" ht="16.5" customHeight="1">
      <c r="A15" s="138" t="s">
        <v>145</v>
      </c>
      <c r="B15" s="20" t="s">
        <v>31</v>
      </c>
      <c r="C15" s="27">
        <f>$C$6</f>
        <v>40</v>
      </c>
      <c r="D15" s="28" t="str">
        <f>$D$6</f>
        <v>A</v>
      </c>
      <c r="E15" s="119">
        <f>R16</f>
        <v>95</v>
      </c>
      <c r="F15" s="27">
        <f t="shared" ref="F15" si="8">MIN(120,E15)</f>
        <v>95</v>
      </c>
      <c r="G15" s="29" t="s">
        <v>46</v>
      </c>
      <c r="H15" s="27">
        <f t="shared" ref="H15" si="9">MIN(180,E15-F15)</f>
        <v>0</v>
      </c>
      <c r="I15" s="29" t="s">
        <v>46</v>
      </c>
      <c r="J15" s="27">
        <f t="shared" ref="J15" si="10">E15-F15-H15</f>
        <v>0</v>
      </c>
      <c r="K15" s="29" t="s">
        <v>46</v>
      </c>
      <c r="L15" s="30">
        <f t="shared" ref="L15" si="11">F15+H15+J15</f>
        <v>95</v>
      </c>
      <c r="M15" s="119"/>
      <c r="N15" s="119"/>
      <c r="O15" s="135"/>
      <c r="Q15" s="52"/>
      <c r="R15" s="47"/>
    </row>
    <row r="16" spans="1:18" ht="16.5" customHeight="1">
      <c r="A16" s="138"/>
      <c r="B16" s="20" t="s">
        <v>32</v>
      </c>
      <c r="C16" s="133"/>
      <c r="D16" s="134"/>
      <c r="E16" s="139"/>
      <c r="F16" s="131"/>
      <c r="G16" s="132"/>
      <c r="H16" s="131"/>
      <c r="I16" s="132"/>
      <c r="J16" s="133"/>
      <c r="K16" s="134"/>
      <c r="L16" s="31"/>
      <c r="M16" s="120"/>
      <c r="N16" s="120"/>
      <c r="O16" s="135"/>
      <c r="Q16" s="53" t="s">
        <v>108</v>
      </c>
      <c r="R16" s="48">
        <v>95</v>
      </c>
    </row>
    <row r="17" spans="1:18" ht="16.5" customHeight="1">
      <c r="A17" s="138"/>
      <c r="B17" s="21" t="s">
        <v>33</v>
      </c>
      <c r="C17" s="133"/>
      <c r="D17" s="134"/>
      <c r="E17" s="32" t="s">
        <v>46</v>
      </c>
      <c r="F17" s="136"/>
      <c r="G17" s="137"/>
      <c r="H17" s="136"/>
      <c r="I17" s="137"/>
      <c r="J17" s="133"/>
      <c r="K17" s="134"/>
      <c r="L17" s="30"/>
      <c r="M17" s="122"/>
      <c r="N17" s="122"/>
      <c r="O17" s="135"/>
      <c r="Q17" s="52"/>
      <c r="R17" s="47"/>
    </row>
    <row r="18" spans="1:18" ht="16.5" customHeight="1">
      <c r="A18" s="138" t="s">
        <v>146</v>
      </c>
      <c r="B18" s="20" t="s">
        <v>31</v>
      </c>
      <c r="C18" s="27">
        <f>$C$6</f>
        <v>40</v>
      </c>
      <c r="D18" s="28" t="str">
        <f>$D$6</f>
        <v>A</v>
      </c>
      <c r="E18" s="119">
        <f>R18</f>
        <v>94</v>
      </c>
      <c r="F18" s="27">
        <f t="shared" ref="F18" si="12">MIN(120,E18)</f>
        <v>94</v>
      </c>
      <c r="G18" s="29" t="s">
        <v>46</v>
      </c>
      <c r="H18" s="27">
        <f t="shared" ref="H18" si="13">MIN(180,E18-F18)</f>
        <v>0</v>
      </c>
      <c r="I18" s="29" t="s">
        <v>46</v>
      </c>
      <c r="J18" s="27">
        <f t="shared" ref="J18" si="14">E18-F18-H18</f>
        <v>0</v>
      </c>
      <c r="K18" s="29" t="s">
        <v>46</v>
      </c>
      <c r="L18" s="30">
        <f t="shared" ref="L18" si="15">F18+H18+J18</f>
        <v>94</v>
      </c>
      <c r="M18" s="119"/>
      <c r="N18" s="119"/>
      <c r="O18" s="135"/>
      <c r="Q18" s="54" t="s">
        <v>109</v>
      </c>
      <c r="R18" s="48">
        <v>94</v>
      </c>
    </row>
    <row r="19" spans="1:18" ht="16.5" customHeight="1">
      <c r="A19" s="138"/>
      <c r="B19" s="20" t="s">
        <v>32</v>
      </c>
      <c r="C19" s="133"/>
      <c r="D19" s="134"/>
      <c r="E19" s="139"/>
      <c r="F19" s="131"/>
      <c r="G19" s="132"/>
      <c r="H19" s="131"/>
      <c r="I19" s="132"/>
      <c r="J19" s="133"/>
      <c r="K19" s="134"/>
      <c r="L19" s="31"/>
      <c r="M19" s="120"/>
      <c r="N19" s="120"/>
      <c r="O19" s="135"/>
      <c r="Q19" s="52"/>
      <c r="R19" s="47"/>
    </row>
    <row r="20" spans="1:18" ht="16.5" customHeight="1">
      <c r="A20" s="138"/>
      <c r="B20" s="21" t="s">
        <v>33</v>
      </c>
      <c r="C20" s="133"/>
      <c r="D20" s="134"/>
      <c r="E20" s="32" t="s">
        <v>46</v>
      </c>
      <c r="F20" s="136"/>
      <c r="G20" s="137"/>
      <c r="H20" s="136"/>
      <c r="I20" s="137"/>
      <c r="J20" s="133"/>
      <c r="K20" s="134"/>
      <c r="L20" s="30"/>
      <c r="M20" s="122"/>
      <c r="N20" s="122"/>
      <c r="O20" s="135"/>
      <c r="Q20" s="54" t="s">
        <v>110</v>
      </c>
      <c r="R20" s="48">
        <v>100</v>
      </c>
    </row>
    <row r="21" spans="1:18" ht="16.5" customHeight="1">
      <c r="A21" s="138" t="s">
        <v>147</v>
      </c>
      <c r="B21" s="20" t="s">
        <v>31</v>
      </c>
      <c r="C21" s="27">
        <f>$C$6</f>
        <v>40</v>
      </c>
      <c r="D21" s="28" t="str">
        <f>$D$6</f>
        <v>A</v>
      </c>
      <c r="E21" s="119">
        <f>R20</f>
        <v>100</v>
      </c>
      <c r="F21" s="27">
        <f t="shared" ref="F21" si="16">MIN(120,E21)</f>
        <v>100</v>
      </c>
      <c r="G21" s="29" t="s">
        <v>46</v>
      </c>
      <c r="H21" s="27">
        <f t="shared" ref="H21" si="17">MIN(180,E21-F21)</f>
        <v>0</v>
      </c>
      <c r="I21" s="29" t="s">
        <v>46</v>
      </c>
      <c r="J21" s="27">
        <f t="shared" ref="J21" si="18">E21-F21-H21</f>
        <v>0</v>
      </c>
      <c r="K21" s="29" t="s">
        <v>46</v>
      </c>
      <c r="L21" s="30">
        <f t="shared" ref="L21" si="19">F21+H21+J21</f>
        <v>100</v>
      </c>
      <c r="M21" s="119"/>
      <c r="N21" s="119"/>
      <c r="O21" s="135"/>
      <c r="Q21" s="52"/>
      <c r="R21" s="49"/>
    </row>
    <row r="22" spans="1:18" ht="16.5" customHeight="1">
      <c r="A22" s="138"/>
      <c r="B22" s="20" t="s">
        <v>32</v>
      </c>
      <c r="C22" s="133"/>
      <c r="D22" s="134"/>
      <c r="E22" s="139"/>
      <c r="F22" s="131"/>
      <c r="G22" s="132"/>
      <c r="H22" s="131"/>
      <c r="I22" s="132"/>
      <c r="J22" s="133"/>
      <c r="K22" s="134"/>
      <c r="L22" s="31"/>
      <c r="M22" s="120"/>
      <c r="N22" s="120"/>
      <c r="O22" s="135"/>
      <c r="Q22" s="54" t="s">
        <v>111</v>
      </c>
      <c r="R22" s="50">
        <v>289</v>
      </c>
    </row>
    <row r="23" spans="1:18" ht="16.5" customHeight="1">
      <c r="A23" s="138"/>
      <c r="B23" s="21" t="s">
        <v>33</v>
      </c>
      <c r="C23" s="133"/>
      <c r="D23" s="134"/>
      <c r="E23" s="32" t="s">
        <v>46</v>
      </c>
      <c r="F23" s="136"/>
      <c r="G23" s="137"/>
      <c r="H23" s="136"/>
      <c r="I23" s="137"/>
      <c r="J23" s="133"/>
      <c r="K23" s="134"/>
      <c r="L23" s="30"/>
      <c r="M23" s="122"/>
      <c r="N23" s="122"/>
      <c r="O23" s="135"/>
      <c r="Q23" s="52"/>
      <c r="R23" s="49"/>
    </row>
    <row r="24" spans="1:18" ht="16.5" customHeight="1">
      <c r="A24" s="138" t="s">
        <v>148</v>
      </c>
      <c r="B24" s="20" t="s">
        <v>31</v>
      </c>
      <c r="C24" s="27">
        <f>$C$6</f>
        <v>40</v>
      </c>
      <c r="D24" s="28" t="str">
        <f>$D$6</f>
        <v>A</v>
      </c>
      <c r="E24" s="119">
        <f>R26</f>
        <v>110</v>
      </c>
      <c r="F24" s="27">
        <f t="shared" ref="F24" si="20">MIN(120,E24)</f>
        <v>110</v>
      </c>
      <c r="G24" s="29" t="s">
        <v>46</v>
      </c>
      <c r="H24" s="27">
        <f t="shared" ref="H24" si="21">MIN(180,E24-F24)</f>
        <v>0</v>
      </c>
      <c r="I24" s="29" t="s">
        <v>46</v>
      </c>
      <c r="J24" s="27">
        <f t="shared" ref="J24" si="22">E24-F24-H24</f>
        <v>0</v>
      </c>
      <c r="K24" s="29" t="s">
        <v>46</v>
      </c>
      <c r="L24" s="30">
        <f t="shared" ref="L24" si="23">F24+H24+J24</f>
        <v>110</v>
      </c>
      <c r="M24" s="119"/>
      <c r="N24" s="119"/>
      <c r="O24" s="135"/>
      <c r="Q24" s="54" t="s">
        <v>112</v>
      </c>
      <c r="R24" s="48">
        <f>R14+R22</f>
        <v>604</v>
      </c>
    </row>
    <row r="25" spans="1:18" ht="16.5" customHeight="1">
      <c r="A25" s="138"/>
      <c r="B25" s="20" t="s">
        <v>32</v>
      </c>
      <c r="C25" s="133"/>
      <c r="D25" s="134"/>
      <c r="E25" s="139"/>
      <c r="F25" s="131"/>
      <c r="G25" s="132"/>
      <c r="H25" s="131"/>
      <c r="I25" s="132"/>
      <c r="J25" s="133"/>
      <c r="K25" s="134"/>
      <c r="L25" s="31"/>
      <c r="M25" s="120"/>
      <c r="N25" s="120"/>
      <c r="O25" s="135"/>
      <c r="Q25" s="52"/>
      <c r="R25" s="47"/>
    </row>
    <row r="26" spans="1:18" ht="16.5" customHeight="1">
      <c r="A26" s="138"/>
      <c r="B26" s="21" t="s">
        <v>33</v>
      </c>
      <c r="C26" s="133"/>
      <c r="D26" s="134"/>
      <c r="E26" s="32" t="s">
        <v>46</v>
      </c>
      <c r="F26" s="136"/>
      <c r="G26" s="137"/>
      <c r="H26" s="136"/>
      <c r="I26" s="137"/>
      <c r="J26" s="133"/>
      <c r="K26" s="134"/>
      <c r="L26" s="30"/>
      <c r="M26" s="122"/>
      <c r="N26" s="122"/>
      <c r="O26" s="135"/>
      <c r="Q26" s="54" t="s">
        <v>113</v>
      </c>
      <c r="R26" s="48">
        <v>110</v>
      </c>
    </row>
    <row r="27" spans="1:18" ht="16.5" customHeight="1">
      <c r="A27" s="138" t="s">
        <v>149</v>
      </c>
      <c r="B27" s="20" t="s">
        <v>31</v>
      </c>
      <c r="C27" s="27">
        <f>$C$6</f>
        <v>40</v>
      </c>
      <c r="D27" s="28" t="str">
        <f>$D$6</f>
        <v>A</v>
      </c>
      <c r="E27" s="119">
        <f>R28</f>
        <v>120</v>
      </c>
      <c r="F27" s="27">
        <f t="shared" ref="F27" si="24">MIN(120,E27)</f>
        <v>120</v>
      </c>
      <c r="G27" s="29" t="s">
        <v>46</v>
      </c>
      <c r="H27" s="27">
        <f t="shared" ref="H27" si="25">MIN(180,E27-F27)</f>
        <v>0</v>
      </c>
      <c r="I27" s="29" t="s">
        <v>46</v>
      </c>
      <c r="J27" s="27">
        <f t="shared" ref="J27" si="26">E27-F27-H27</f>
        <v>0</v>
      </c>
      <c r="K27" s="29" t="s">
        <v>46</v>
      </c>
      <c r="L27" s="30">
        <f t="shared" ref="L27" si="27">F27+H27+J27</f>
        <v>120</v>
      </c>
      <c r="M27" s="119"/>
      <c r="N27" s="119"/>
      <c r="O27" s="135"/>
      <c r="Q27" s="52"/>
      <c r="R27" s="47"/>
    </row>
    <row r="28" spans="1:18" ht="16.5" customHeight="1">
      <c r="A28" s="138"/>
      <c r="B28" s="20" t="s">
        <v>32</v>
      </c>
      <c r="C28" s="133"/>
      <c r="D28" s="134"/>
      <c r="E28" s="139"/>
      <c r="F28" s="131"/>
      <c r="G28" s="132"/>
      <c r="H28" s="131"/>
      <c r="I28" s="132"/>
      <c r="J28" s="133"/>
      <c r="K28" s="134"/>
      <c r="L28" s="31"/>
      <c r="M28" s="120"/>
      <c r="N28" s="120"/>
      <c r="O28" s="135"/>
      <c r="Q28" s="54" t="s">
        <v>114</v>
      </c>
      <c r="R28" s="48">
        <v>120</v>
      </c>
    </row>
    <row r="29" spans="1:18" ht="16.5" customHeight="1">
      <c r="A29" s="138"/>
      <c r="B29" s="21" t="s">
        <v>33</v>
      </c>
      <c r="C29" s="133"/>
      <c r="D29" s="134"/>
      <c r="E29" s="32" t="s">
        <v>46</v>
      </c>
      <c r="F29" s="136"/>
      <c r="G29" s="137"/>
      <c r="H29" s="136"/>
      <c r="I29" s="137"/>
      <c r="J29" s="133"/>
      <c r="K29" s="134"/>
      <c r="L29" s="30"/>
      <c r="M29" s="122"/>
      <c r="N29" s="122"/>
      <c r="O29" s="135"/>
      <c r="Q29" s="52"/>
      <c r="R29" s="47"/>
    </row>
    <row r="30" spans="1:18" ht="16.5" customHeight="1">
      <c r="A30" s="138" t="s">
        <v>150</v>
      </c>
      <c r="B30" s="20" t="s">
        <v>31</v>
      </c>
      <c r="C30" s="27">
        <f>$C$6</f>
        <v>40</v>
      </c>
      <c r="D30" s="28" t="str">
        <f>$D$6</f>
        <v>A</v>
      </c>
      <c r="E30" s="119">
        <f>R30</f>
        <v>300</v>
      </c>
      <c r="F30" s="27">
        <f t="shared" ref="F30" si="28">MIN(120,E30)</f>
        <v>120</v>
      </c>
      <c r="G30" s="29" t="s">
        <v>46</v>
      </c>
      <c r="H30" s="27">
        <f t="shared" ref="H30" si="29">MIN(180,E30-F30)</f>
        <v>180</v>
      </c>
      <c r="I30" s="29" t="s">
        <v>46</v>
      </c>
      <c r="J30" s="27">
        <f t="shared" ref="J30" si="30">E30-F30-H30</f>
        <v>0</v>
      </c>
      <c r="K30" s="29" t="s">
        <v>46</v>
      </c>
      <c r="L30" s="30">
        <f t="shared" ref="L30" si="31">F30+H30+J30</f>
        <v>300</v>
      </c>
      <c r="M30" s="119"/>
      <c r="N30" s="119"/>
      <c r="O30" s="135"/>
      <c r="Q30" s="54" t="s">
        <v>115</v>
      </c>
      <c r="R30" s="50">
        <v>300</v>
      </c>
    </row>
    <row r="31" spans="1:18" ht="16.5" customHeight="1">
      <c r="A31" s="138"/>
      <c r="B31" s="20" t="s">
        <v>32</v>
      </c>
      <c r="C31" s="133"/>
      <c r="D31" s="134"/>
      <c r="E31" s="139"/>
      <c r="F31" s="131"/>
      <c r="G31" s="132"/>
      <c r="H31" s="131"/>
      <c r="I31" s="132"/>
      <c r="J31" s="133"/>
      <c r="K31" s="134"/>
      <c r="L31" s="31"/>
      <c r="M31" s="120"/>
      <c r="N31" s="120"/>
      <c r="O31" s="135"/>
      <c r="Q31" s="52"/>
      <c r="R31" s="49"/>
    </row>
    <row r="32" spans="1:18" ht="16.5" customHeight="1">
      <c r="A32" s="138"/>
      <c r="B32" s="21" t="s">
        <v>33</v>
      </c>
      <c r="C32" s="133"/>
      <c r="D32" s="134"/>
      <c r="E32" s="32" t="s">
        <v>46</v>
      </c>
      <c r="F32" s="136"/>
      <c r="G32" s="137"/>
      <c r="H32" s="136"/>
      <c r="I32" s="137"/>
      <c r="J32" s="133"/>
      <c r="K32" s="134"/>
      <c r="L32" s="30"/>
      <c r="M32" s="122"/>
      <c r="N32" s="122"/>
      <c r="O32" s="135"/>
      <c r="Q32" s="54" t="s">
        <v>116</v>
      </c>
      <c r="R32" s="50">
        <f>R26+R28+R30</f>
        <v>530</v>
      </c>
    </row>
    <row r="33" spans="1:18" ht="16.5" customHeight="1">
      <c r="A33" s="138" t="s">
        <v>151</v>
      </c>
      <c r="B33" s="20" t="s">
        <v>31</v>
      </c>
      <c r="C33" s="27">
        <f>$C$6</f>
        <v>40</v>
      </c>
      <c r="D33" s="28" t="str">
        <f>$D$6</f>
        <v>A</v>
      </c>
      <c r="E33" s="119">
        <f>R34</f>
        <v>190</v>
      </c>
      <c r="F33" s="27">
        <f t="shared" ref="F33" si="32">MIN(120,E33)</f>
        <v>120</v>
      </c>
      <c r="G33" s="29" t="s">
        <v>46</v>
      </c>
      <c r="H33" s="27">
        <f t="shared" ref="H33" si="33">MIN(180,E33-F33)</f>
        <v>70</v>
      </c>
      <c r="I33" s="29" t="s">
        <v>46</v>
      </c>
      <c r="J33" s="27">
        <f t="shared" ref="J33" si="34">E33-F33-H33</f>
        <v>0</v>
      </c>
      <c r="K33" s="29" t="s">
        <v>46</v>
      </c>
      <c r="L33" s="30">
        <f t="shared" ref="L33" si="35">F33+H33+J33</f>
        <v>190</v>
      </c>
      <c r="M33" s="119"/>
      <c r="N33" s="119"/>
      <c r="O33" s="135"/>
      <c r="Q33" s="52"/>
      <c r="R33" s="47"/>
    </row>
    <row r="34" spans="1:18" ht="16.5" customHeight="1">
      <c r="A34" s="138"/>
      <c r="B34" s="20" t="s">
        <v>32</v>
      </c>
      <c r="C34" s="133"/>
      <c r="D34" s="134"/>
      <c r="E34" s="139"/>
      <c r="F34" s="131"/>
      <c r="G34" s="132"/>
      <c r="H34" s="131"/>
      <c r="I34" s="132"/>
      <c r="J34" s="133"/>
      <c r="K34" s="134"/>
      <c r="L34" s="31"/>
      <c r="M34" s="120"/>
      <c r="N34" s="120"/>
      <c r="O34" s="135"/>
      <c r="Q34" s="54" t="s">
        <v>117</v>
      </c>
      <c r="R34" s="48">
        <v>190</v>
      </c>
    </row>
    <row r="35" spans="1:18" ht="16.5" customHeight="1">
      <c r="A35" s="138"/>
      <c r="B35" s="21" t="s">
        <v>33</v>
      </c>
      <c r="C35" s="133"/>
      <c r="D35" s="134"/>
      <c r="E35" s="32" t="s">
        <v>46</v>
      </c>
      <c r="F35" s="136"/>
      <c r="G35" s="137"/>
      <c r="H35" s="136"/>
      <c r="I35" s="137"/>
      <c r="J35" s="133"/>
      <c r="K35" s="134"/>
      <c r="L35" s="30"/>
      <c r="M35" s="122"/>
      <c r="N35" s="122"/>
      <c r="O35" s="135"/>
      <c r="Q35" s="52"/>
      <c r="R35" s="47"/>
    </row>
    <row r="36" spans="1:18" ht="16.5" customHeight="1">
      <c r="A36" s="138" t="s">
        <v>152</v>
      </c>
      <c r="B36" s="20" t="s">
        <v>31</v>
      </c>
      <c r="C36" s="27">
        <f>$C$6</f>
        <v>40</v>
      </c>
      <c r="D36" s="28" t="str">
        <f>$D$6</f>
        <v>A</v>
      </c>
      <c r="E36" s="119">
        <f>R36</f>
        <v>190</v>
      </c>
      <c r="F36" s="27">
        <f t="shared" ref="F36" si="36">MIN(120,E36)</f>
        <v>120</v>
      </c>
      <c r="G36" s="29" t="s">
        <v>46</v>
      </c>
      <c r="H36" s="27">
        <f t="shared" ref="H36" si="37">MIN(180,E36-F36)</f>
        <v>70</v>
      </c>
      <c r="I36" s="29" t="s">
        <v>46</v>
      </c>
      <c r="J36" s="27">
        <f t="shared" ref="J36" si="38">E36-F36-H36</f>
        <v>0</v>
      </c>
      <c r="K36" s="29" t="s">
        <v>46</v>
      </c>
      <c r="L36" s="30">
        <f t="shared" ref="L36" si="39">F36+H36+J36</f>
        <v>190</v>
      </c>
      <c r="M36" s="119"/>
      <c r="N36" s="119"/>
      <c r="O36" s="135"/>
      <c r="Q36" s="54" t="s">
        <v>118</v>
      </c>
      <c r="R36" s="50">
        <v>190</v>
      </c>
    </row>
    <row r="37" spans="1:18" ht="16.5" customHeight="1">
      <c r="A37" s="138"/>
      <c r="B37" s="20" t="s">
        <v>32</v>
      </c>
      <c r="C37" s="133"/>
      <c r="D37" s="134"/>
      <c r="E37" s="139"/>
      <c r="F37" s="131"/>
      <c r="G37" s="132"/>
      <c r="H37" s="131"/>
      <c r="I37" s="132"/>
      <c r="J37" s="133"/>
      <c r="K37" s="134"/>
      <c r="L37" s="31"/>
      <c r="M37" s="120"/>
      <c r="N37" s="120"/>
      <c r="O37" s="135"/>
      <c r="Q37" s="52"/>
      <c r="R37" s="49"/>
    </row>
    <row r="38" spans="1:18" ht="16.5" customHeight="1">
      <c r="A38" s="138"/>
      <c r="B38" s="21" t="s">
        <v>33</v>
      </c>
      <c r="C38" s="133"/>
      <c r="D38" s="134"/>
      <c r="E38" s="32" t="s">
        <v>46</v>
      </c>
      <c r="F38" s="136"/>
      <c r="G38" s="137"/>
      <c r="H38" s="136"/>
      <c r="I38" s="137"/>
      <c r="J38" s="133"/>
      <c r="K38" s="134"/>
      <c r="L38" s="30"/>
      <c r="M38" s="122"/>
      <c r="N38" s="122"/>
      <c r="O38" s="135"/>
      <c r="Q38" s="54" t="s">
        <v>119</v>
      </c>
      <c r="R38" s="50">
        <v>200</v>
      </c>
    </row>
    <row r="39" spans="1:18" ht="16.5" customHeight="1">
      <c r="A39" s="138" t="s">
        <v>153</v>
      </c>
      <c r="B39" s="20" t="s">
        <v>31</v>
      </c>
      <c r="C39" s="27">
        <f>$C$6</f>
        <v>40</v>
      </c>
      <c r="D39" s="28" t="str">
        <f>$D$6</f>
        <v>A</v>
      </c>
      <c r="E39" s="119">
        <f>R38</f>
        <v>200</v>
      </c>
      <c r="F39" s="27">
        <f t="shared" ref="F39" si="40">MIN(120,E39)</f>
        <v>120</v>
      </c>
      <c r="G39" s="29" t="s">
        <v>46</v>
      </c>
      <c r="H39" s="27">
        <f t="shared" ref="H39" si="41">MIN(180,E39-F39)</f>
        <v>80</v>
      </c>
      <c r="I39" s="29" t="s">
        <v>46</v>
      </c>
      <c r="J39" s="27">
        <f t="shared" ref="J39" si="42">E39-F39-H39</f>
        <v>0</v>
      </c>
      <c r="K39" s="29" t="s">
        <v>46</v>
      </c>
      <c r="L39" s="30">
        <f t="shared" ref="L39" si="43">F39+H39+J39</f>
        <v>200</v>
      </c>
      <c r="M39" s="119"/>
      <c r="N39" s="119"/>
      <c r="O39" s="135"/>
      <c r="Q39" s="52"/>
      <c r="R39" s="49"/>
    </row>
    <row r="40" spans="1:18" ht="16.5" customHeight="1">
      <c r="A40" s="138"/>
      <c r="B40" s="20" t="s">
        <v>32</v>
      </c>
      <c r="C40" s="133"/>
      <c r="D40" s="134"/>
      <c r="E40" s="139"/>
      <c r="F40" s="131"/>
      <c r="G40" s="132"/>
      <c r="H40" s="131"/>
      <c r="I40" s="132"/>
      <c r="J40" s="133"/>
      <c r="K40" s="134"/>
      <c r="L40" s="31"/>
      <c r="M40" s="120"/>
      <c r="N40" s="120"/>
      <c r="O40" s="135"/>
      <c r="Q40" s="54" t="s">
        <v>120</v>
      </c>
      <c r="R40" s="50">
        <f>R34+R36+R38</f>
        <v>580</v>
      </c>
    </row>
    <row r="41" spans="1:18" ht="16.5" customHeight="1">
      <c r="A41" s="138"/>
      <c r="B41" s="21" t="s">
        <v>33</v>
      </c>
      <c r="C41" s="133"/>
      <c r="D41" s="134"/>
      <c r="E41" s="32" t="s">
        <v>46</v>
      </c>
      <c r="F41" s="136"/>
      <c r="G41" s="137"/>
      <c r="H41" s="136"/>
      <c r="I41" s="137"/>
      <c r="J41" s="133"/>
      <c r="K41" s="134"/>
      <c r="L41" s="30"/>
      <c r="M41" s="122"/>
      <c r="N41" s="122"/>
      <c r="O41" s="135"/>
      <c r="Q41" s="52"/>
      <c r="R41" s="49"/>
    </row>
    <row r="42" spans="1:18" ht="16.5" customHeight="1">
      <c r="A42" s="123" t="s">
        <v>34</v>
      </c>
      <c r="B42" s="124"/>
      <c r="C42" s="127">
        <f>SUM(C41,C38,C35,C32,C29,C26,C23,C20,C17,C14,C11,C8)</f>
        <v>0</v>
      </c>
      <c r="D42" s="128"/>
      <c r="E42" s="33">
        <f>SUM(E39,E36,E33,E30,E27,E24,E21,E18,E15,E12,E9,E6)</f>
        <v>1714</v>
      </c>
      <c r="F42" s="123"/>
      <c r="G42" s="124"/>
      <c r="H42" s="123"/>
      <c r="I42" s="124"/>
      <c r="J42" s="123"/>
      <c r="K42" s="124"/>
      <c r="L42" s="119">
        <f>SUM(L41,L38,L35,L32,L29,L26,L23,L20,L17,L14,L11,L8)</f>
        <v>0</v>
      </c>
      <c r="M42" s="119">
        <f>SUM(M6:M41)</f>
        <v>0</v>
      </c>
      <c r="N42" s="119">
        <f>SUM(N6:N41)</f>
        <v>0</v>
      </c>
      <c r="O42" s="119">
        <f>SUM(O6:O41)</f>
        <v>0</v>
      </c>
      <c r="Q42" s="54" t="s">
        <v>121</v>
      </c>
      <c r="R42" s="50">
        <f>R32+R40</f>
        <v>1110</v>
      </c>
    </row>
    <row r="43" spans="1:18" ht="16.5" customHeight="1">
      <c r="A43" s="162"/>
      <c r="B43" s="163"/>
      <c r="C43" s="164"/>
      <c r="D43" s="165"/>
      <c r="E43" s="32" t="s">
        <v>46</v>
      </c>
      <c r="F43" s="162"/>
      <c r="G43" s="163"/>
      <c r="H43" s="162"/>
      <c r="I43" s="163"/>
      <c r="J43" s="162"/>
      <c r="K43" s="163"/>
      <c r="L43" s="122"/>
      <c r="M43" s="120"/>
      <c r="N43" s="120"/>
      <c r="O43" s="120"/>
      <c r="Q43" s="52"/>
      <c r="R43" s="49"/>
    </row>
    <row r="44" spans="1:18" ht="39" customHeight="1">
      <c r="A44" s="118" t="s">
        <v>52</v>
      </c>
      <c r="B44" s="118"/>
      <c r="C44" s="118"/>
      <c r="D44" s="118"/>
      <c r="E44" s="118"/>
      <c r="F44" s="118"/>
      <c r="G44" s="118"/>
      <c r="H44" s="118"/>
      <c r="I44" s="118"/>
      <c r="J44" s="118"/>
      <c r="K44" s="118"/>
      <c r="L44" s="118"/>
      <c r="M44" s="118"/>
      <c r="N44" s="118"/>
      <c r="O44" s="118"/>
      <c r="Q44" s="54" t="s">
        <v>122</v>
      </c>
      <c r="R44" s="50">
        <f>R42+R24</f>
        <v>1714</v>
      </c>
    </row>
    <row r="45" spans="1:18" ht="3.75" customHeight="1"/>
    <row r="46" spans="1:18" ht="13.5" customHeight="1">
      <c r="A46" s="145" t="s">
        <v>91</v>
      </c>
      <c r="B46" s="145"/>
      <c r="C46" s="145"/>
      <c r="D46" s="145"/>
      <c r="E46" s="145"/>
      <c r="F46" s="145"/>
      <c r="G46" s="145"/>
      <c r="H46" s="145"/>
      <c r="I46" s="145"/>
      <c r="J46" s="145"/>
      <c r="K46" s="145"/>
      <c r="L46" s="145"/>
      <c r="M46" s="145"/>
      <c r="N46" s="145"/>
      <c r="O46" s="145"/>
    </row>
    <row r="47" spans="1:18" ht="13.5" customHeight="1">
      <c r="A47" s="121" t="s">
        <v>90</v>
      </c>
      <c r="B47" s="121"/>
      <c r="C47" s="121"/>
      <c r="D47" s="121"/>
      <c r="E47" s="121"/>
      <c r="F47" s="121"/>
      <c r="G47" s="121"/>
      <c r="H47" s="121"/>
      <c r="I47" s="121"/>
      <c r="J47" s="121"/>
      <c r="K47" s="121"/>
      <c r="L47" s="121"/>
      <c r="M47" s="121"/>
      <c r="N47" s="121"/>
      <c r="O47" s="121"/>
    </row>
    <row r="50" spans="1:8" ht="7.5" customHeight="1"/>
    <row r="51" spans="1:8" ht="17.25" customHeight="1">
      <c r="A51" s="140"/>
      <c r="B51" s="140"/>
      <c r="C51" s="140"/>
      <c r="D51" s="34"/>
      <c r="E51" s="34"/>
      <c r="F51" s="141"/>
      <c r="G51" s="141"/>
      <c r="H51" s="141"/>
    </row>
  </sheetData>
  <mergeCells count="185">
    <mergeCell ref="L3:M3"/>
    <mergeCell ref="A2:O2"/>
    <mergeCell ref="C3:E3"/>
    <mergeCell ref="F3:K3"/>
    <mergeCell ref="A4:A5"/>
    <mergeCell ref="B4:B5"/>
    <mergeCell ref="C4:D4"/>
    <mergeCell ref="E4:L4"/>
    <mergeCell ref="M4:M5"/>
    <mergeCell ref="N6:N8"/>
    <mergeCell ref="O6:O8"/>
    <mergeCell ref="C7:D7"/>
    <mergeCell ref="F7:G7"/>
    <mergeCell ref="H7:I7"/>
    <mergeCell ref="J7:K7"/>
    <mergeCell ref="C8:D8"/>
    <mergeCell ref="N4:N5"/>
    <mergeCell ref="O4:O5"/>
    <mergeCell ref="C5:D5"/>
    <mergeCell ref="F5:G5"/>
    <mergeCell ref="H5:I5"/>
    <mergeCell ref="J5:K5"/>
    <mergeCell ref="F8:G8"/>
    <mergeCell ref="H8:I8"/>
    <mergeCell ref="J8:K8"/>
    <mergeCell ref="A9:A11"/>
    <mergeCell ref="E9:E10"/>
    <mergeCell ref="M9:M11"/>
    <mergeCell ref="A6:A8"/>
    <mergeCell ref="E6:E7"/>
    <mergeCell ref="M6:M8"/>
    <mergeCell ref="N12:N14"/>
    <mergeCell ref="O12:O14"/>
    <mergeCell ref="C13:D13"/>
    <mergeCell ref="F13:G13"/>
    <mergeCell ref="H13:I13"/>
    <mergeCell ref="J13:K13"/>
    <mergeCell ref="C14:D14"/>
    <mergeCell ref="N9:N11"/>
    <mergeCell ref="O9:O11"/>
    <mergeCell ref="C10:D10"/>
    <mergeCell ref="F10:G10"/>
    <mergeCell ref="H10:I10"/>
    <mergeCell ref="J10:K10"/>
    <mergeCell ref="C11:D11"/>
    <mergeCell ref="F11:G11"/>
    <mergeCell ref="H11:I11"/>
    <mergeCell ref="J11:K11"/>
    <mergeCell ref="F14:G14"/>
    <mergeCell ref="H14:I14"/>
    <mergeCell ref="J14:K14"/>
    <mergeCell ref="A15:A17"/>
    <mergeCell ref="E15:E16"/>
    <mergeCell ref="M15:M17"/>
    <mergeCell ref="A12:A14"/>
    <mergeCell ref="E12:E13"/>
    <mergeCell ref="M12:M14"/>
    <mergeCell ref="N18:N20"/>
    <mergeCell ref="O18:O20"/>
    <mergeCell ref="C19:D19"/>
    <mergeCell ref="F19:G19"/>
    <mergeCell ref="H19:I19"/>
    <mergeCell ref="J19:K19"/>
    <mergeCell ref="C20:D20"/>
    <mergeCell ref="N15:N17"/>
    <mergeCell ref="O15:O17"/>
    <mergeCell ref="C16:D16"/>
    <mergeCell ref="F16:G16"/>
    <mergeCell ref="H16:I16"/>
    <mergeCell ref="J16:K16"/>
    <mergeCell ref="C17:D17"/>
    <mergeCell ref="F17:G17"/>
    <mergeCell ref="H17:I17"/>
    <mergeCell ref="J17:K17"/>
    <mergeCell ref="F20:G20"/>
    <mergeCell ref="H20:I20"/>
    <mergeCell ref="J20:K20"/>
    <mergeCell ref="A21:A23"/>
    <mergeCell ref="E21:E22"/>
    <mergeCell ref="M21:M23"/>
    <mergeCell ref="A18:A20"/>
    <mergeCell ref="E18:E19"/>
    <mergeCell ref="M18:M20"/>
    <mergeCell ref="N24:N26"/>
    <mergeCell ref="O24:O26"/>
    <mergeCell ref="C25:D25"/>
    <mergeCell ref="F25:G25"/>
    <mergeCell ref="H25:I25"/>
    <mergeCell ref="J25:K25"/>
    <mergeCell ref="C26:D26"/>
    <mergeCell ref="N21:N23"/>
    <mergeCell ref="O21:O23"/>
    <mergeCell ref="C22:D22"/>
    <mergeCell ref="F22:G22"/>
    <mergeCell ref="H22:I22"/>
    <mergeCell ref="J22:K22"/>
    <mergeCell ref="C23:D23"/>
    <mergeCell ref="F23:G23"/>
    <mergeCell ref="H23:I23"/>
    <mergeCell ref="J23:K23"/>
    <mergeCell ref="F26:G26"/>
    <mergeCell ref="H26:I26"/>
    <mergeCell ref="J26:K26"/>
    <mergeCell ref="A27:A29"/>
    <mergeCell ref="E27:E28"/>
    <mergeCell ref="M27:M29"/>
    <mergeCell ref="A24:A26"/>
    <mergeCell ref="E24:E25"/>
    <mergeCell ref="M24:M26"/>
    <mergeCell ref="N30:N32"/>
    <mergeCell ref="O30:O32"/>
    <mergeCell ref="C31:D31"/>
    <mergeCell ref="F31:G31"/>
    <mergeCell ref="H31:I31"/>
    <mergeCell ref="J31:K31"/>
    <mergeCell ref="C32:D32"/>
    <mergeCell ref="N27:N29"/>
    <mergeCell ref="O27:O29"/>
    <mergeCell ref="C28:D28"/>
    <mergeCell ref="F28:G28"/>
    <mergeCell ref="H28:I28"/>
    <mergeCell ref="J28:K28"/>
    <mergeCell ref="C29:D29"/>
    <mergeCell ref="F29:G29"/>
    <mergeCell ref="H29:I29"/>
    <mergeCell ref="J29:K29"/>
    <mergeCell ref="F32:G32"/>
    <mergeCell ref="H32:I32"/>
    <mergeCell ref="J32:K32"/>
    <mergeCell ref="A33:A35"/>
    <mergeCell ref="E33:E34"/>
    <mergeCell ref="M33:M35"/>
    <mergeCell ref="A30:A32"/>
    <mergeCell ref="E30:E31"/>
    <mergeCell ref="M30:M32"/>
    <mergeCell ref="N36:N38"/>
    <mergeCell ref="O36:O38"/>
    <mergeCell ref="C37:D37"/>
    <mergeCell ref="F37:G37"/>
    <mergeCell ref="H37:I37"/>
    <mergeCell ref="J37:K37"/>
    <mergeCell ref="C38:D38"/>
    <mergeCell ref="N33:N35"/>
    <mergeCell ref="O33:O35"/>
    <mergeCell ref="C34:D34"/>
    <mergeCell ref="F34:G34"/>
    <mergeCell ref="H34:I34"/>
    <mergeCell ref="J34:K34"/>
    <mergeCell ref="C35:D35"/>
    <mergeCell ref="F35:G35"/>
    <mergeCell ref="H35:I35"/>
    <mergeCell ref="J35:K35"/>
    <mergeCell ref="F38:G38"/>
    <mergeCell ref="H38:I38"/>
    <mergeCell ref="J38:K38"/>
    <mergeCell ref="A39:A41"/>
    <mergeCell ref="E39:E40"/>
    <mergeCell ref="M39:M41"/>
    <mergeCell ref="A36:A38"/>
    <mergeCell ref="E36:E37"/>
    <mergeCell ref="M36:M38"/>
    <mergeCell ref="N39:N41"/>
    <mergeCell ref="O39:O41"/>
    <mergeCell ref="C40:D40"/>
    <mergeCell ref="F40:G40"/>
    <mergeCell ref="H40:I40"/>
    <mergeCell ref="J40:K40"/>
    <mergeCell ref="C41:D41"/>
    <mergeCell ref="F41:G41"/>
    <mergeCell ref="H41:I41"/>
    <mergeCell ref="J41:K41"/>
    <mergeCell ref="A47:O47"/>
    <mergeCell ref="A51:C51"/>
    <mergeCell ref="F51:H51"/>
    <mergeCell ref="A44:O44"/>
    <mergeCell ref="M42:M43"/>
    <mergeCell ref="N42:N43"/>
    <mergeCell ref="O42:O43"/>
    <mergeCell ref="A46:O46"/>
    <mergeCell ref="A42:B43"/>
    <mergeCell ref="C42:D43"/>
    <mergeCell ref="F42:G43"/>
    <mergeCell ref="H42:I43"/>
    <mergeCell ref="J42:K43"/>
    <mergeCell ref="L42:L43"/>
  </mergeCells>
  <phoneticPr fontId="2"/>
  <pageMargins left="0.7" right="0.7" top="0.75" bottom="0.75" header="0.3" footer="0.3"/>
  <pageSetup paperSize="9" scale="89" orientation="portrait" blackAndWhite="1"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39997558519241921"/>
    <pageSetUpPr fitToPage="1"/>
  </sheetPr>
  <dimension ref="A1:R51"/>
  <sheetViews>
    <sheetView view="pageBreakPreview" zoomScale="145" zoomScaleNormal="180" zoomScaleSheetLayoutView="145" workbookViewId="0">
      <selection activeCell="A62" sqref="A62:B62"/>
    </sheetView>
  </sheetViews>
  <sheetFormatPr defaultRowHeight="9.75"/>
  <cols>
    <col min="1" max="1" width="8.5" style="18" customWidth="1"/>
    <col min="2" max="2" width="6.625" style="18" customWidth="1"/>
    <col min="3" max="3" width="4.75" style="18" customWidth="1"/>
    <col min="4" max="4" width="2.375" style="18" bestFit="1" customWidth="1"/>
    <col min="5" max="5" width="4.75" style="18" customWidth="1"/>
    <col min="6" max="6" width="4.375" style="18" customWidth="1"/>
    <col min="7" max="7" width="3.625" style="18" bestFit="1" customWidth="1"/>
    <col min="8" max="8" width="4.375" style="18" customWidth="1"/>
    <col min="9" max="9" width="3.625" style="18" bestFit="1" customWidth="1"/>
    <col min="10" max="10" width="4.375" style="18" customWidth="1"/>
    <col min="11" max="11" width="3.625" style="18" bestFit="1" customWidth="1"/>
    <col min="12" max="12" width="6.125" style="18" customWidth="1"/>
    <col min="13" max="14" width="8.5" style="18" customWidth="1"/>
    <col min="15" max="15" width="12.625" style="18" customWidth="1"/>
    <col min="16" max="16384" width="9" style="18"/>
  </cols>
  <sheetData>
    <row r="1" spans="1:18" ht="12.75" customHeight="1">
      <c r="O1" s="19" t="s">
        <v>199</v>
      </c>
    </row>
    <row r="2" spans="1:18" ht="21.75" customHeight="1">
      <c r="A2" s="142" t="s">
        <v>53</v>
      </c>
      <c r="B2" s="142"/>
      <c r="C2" s="142"/>
      <c r="D2" s="142"/>
      <c r="E2" s="142"/>
      <c r="F2" s="142"/>
      <c r="G2" s="142"/>
      <c r="H2" s="142"/>
      <c r="I2" s="142"/>
      <c r="J2" s="142"/>
      <c r="K2" s="142"/>
      <c r="L2" s="142"/>
      <c r="M2" s="142"/>
      <c r="N2" s="142"/>
      <c r="O2" s="142"/>
    </row>
    <row r="3" spans="1:18" ht="20.25" customHeight="1">
      <c r="A3" s="22" t="s">
        <v>43</v>
      </c>
      <c r="B3" s="23"/>
      <c r="C3" s="146" t="s">
        <v>44</v>
      </c>
      <c r="D3" s="146"/>
      <c r="E3" s="146"/>
      <c r="F3" s="147" t="str">
        <f>'（低圧）内訳'!$T$10</f>
        <v>演習場１０４</v>
      </c>
      <c r="G3" s="147"/>
      <c r="H3" s="147"/>
      <c r="I3" s="147"/>
      <c r="J3" s="147"/>
      <c r="K3" s="147"/>
      <c r="L3" s="152" t="s">
        <v>88</v>
      </c>
      <c r="M3" s="152"/>
      <c r="N3" s="40"/>
      <c r="O3" s="24"/>
    </row>
    <row r="4" spans="1:18" ht="16.5" customHeight="1">
      <c r="A4" s="138" t="s">
        <v>189</v>
      </c>
      <c r="B4" s="153" t="s">
        <v>26</v>
      </c>
      <c r="C4" s="154" t="s">
        <v>25</v>
      </c>
      <c r="D4" s="155"/>
      <c r="E4" s="154" t="s">
        <v>27</v>
      </c>
      <c r="F4" s="156"/>
      <c r="G4" s="156"/>
      <c r="H4" s="156"/>
      <c r="I4" s="156"/>
      <c r="J4" s="156"/>
      <c r="K4" s="156"/>
      <c r="L4" s="157"/>
      <c r="M4" s="143" t="s">
        <v>50</v>
      </c>
      <c r="N4" s="158" t="s">
        <v>51</v>
      </c>
      <c r="O4" s="160" t="s">
        <v>28</v>
      </c>
      <c r="Q4" s="52"/>
      <c r="R4" s="44" t="s">
        <v>128</v>
      </c>
    </row>
    <row r="5" spans="1:18" ht="22.5" customHeight="1">
      <c r="A5" s="153"/>
      <c r="B5" s="153"/>
      <c r="C5" s="161" t="s">
        <v>29</v>
      </c>
      <c r="D5" s="149"/>
      <c r="E5" s="25" t="s">
        <v>45</v>
      </c>
      <c r="F5" s="148" t="s">
        <v>48</v>
      </c>
      <c r="G5" s="149"/>
      <c r="H5" s="150" t="s">
        <v>47</v>
      </c>
      <c r="I5" s="151"/>
      <c r="J5" s="150" t="s">
        <v>49</v>
      </c>
      <c r="K5" s="151"/>
      <c r="L5" s="26" t="s">
        <v>30</v>
      </c>
      <c r="M5" s="144"/>
      <c r="N5" s="159"/>
      <c r="O5" s="160"/>
      <c r="Q5" s="53" t="s">
        <v>102</v>
      </c>
      <c r="R5" s="45" t="s">
        <v>100</v>
      </c>
    </row>
    <row r="6" spans="1:18" ht="16.5" customHeight="1">
      <c r="A6" s="138" t="s">
        <v>142</v>
      </c>
      <c r="B6" s="20" t="s">
        <v>31</v>
      </c>
      <c r="C6" s="27">
        <f>'（低圧）内訳'!U10</f>
        <v>30</v>
      </c>
      <c r="D6" s="28" t="str">
        <f>'（低圧）内訳'!V10</f>
        <v>A</v>
      </c>
      <c r="E6" s="119">
        <f>R8</f>
        <v>110</v>
      </c>
      <c r="F6" s="27">
        <f>MIN(120,E6)</f>
        <v>110</v>
      </c>
      <c r="G6" s="29" t="s">
        <v>46</v>
      </c>
      <c r="H6" s="27">
        <f>MIN(180,E6-F6)</f>
        <v>0</v>
      </c>
      <c r="I6" s="29" t="s">
        <v>46</v>
      </c>
      <c r="J6" s="27">
        <f>E6-F6-H6</f>
        <v>0</v>
      </c>
      <c r="K6" s="29" t="s">
        <v>46</v>
      </c>
      <c r="L6" s="30">
        <f>F6+H6+J6</f>
        <v>110</v>
      </c>
      <c r="M6" s="119"/>
      <c r="N6" s="119"/>
      <c r="O6" s="135">
        <f>SUM(C8,L8)-M6+N6</f>
        <v>0</v>
      </c>
      <c r="Q6" s="54" t="s">
        <v>103</v>
      </c>
      <c r="R6" s="46" t="s">
        <v>101</v>
      </c>
    </row>
    <row r="7" spans="1:18" ht="16.5" customHeight="1">
      <c r="A7" s="138"/>
      <c r="B7" s="20" t="s">
        <v>32</v>
      </c>
      <c r="C7" s="133"/>
      <c r="D7" s="134"/>
      <c r="E7" s="139"/>
      <c r="F7" s="131"/>
      <c r="G7" s="132"/>
      <c r="H7" s="131"/>
      <c r="I7" s="132"/>
      <c r="J7" s="133"/>
      <c r="K7" s="134"/>
      <c r="L7" s="31"/>
      <c r="M7" s="120"/>
      <c r="N7" s="120"/>
      <c r="O7" s="135"/>
      <c r="Q7" s="52"/>
      <c r="R7" s="47"/>
    </row>
    <row r="8" spans="1:18" ht="16.5" customHeight="1">
      <c r="A8" s="138"/>
      <c r="B8" s="21" t="s">
        <v>33</v>
      </c>
      <c r="C8" s="133"/>
      <c r="D8" s="134"/>
      <c r="E8" s="32" t="s">
        <v>46</v>
      </c>
      <c r="F8" s="136"/>
      <c r="G8" s="137"/>
      <c r="H8" s="136"/>
      <c r="I8" s="137"/>
      <c r="J8" s="133"/>
      <c r="K8" s="134"/>
      <c r="L8" s="30">
        <f>SUM(F8:K8)</f>
        <v>0</v>
      </c>
      <c r="M8" s="122"/>
      <c r="N8" s="122"/>
      <c r="O8" s="135"/>
      <c r="Q8" s="54" t="s">
        <v>104</v>
      </c>
      <c r="R8" s="48">
        <v>110</v>
      </c>
    </row>
    <row r="9" spans="1:18" ht="16.5" customHeight="1">
      <c r="A9" s="138" t="s">
        <v>143</v>
      </c>
      <c r="B9" s="20" t="s">
        <v>31</v>
      </c>
      <c r="C9" s="27">
        <f>$C$6</f>
        <v>30</v>
      </c>
      <c r="D9" s="28" t="str">
        <f>$D$6</f>
        <v>A</v>
      </c>
      <c r="E9" s="119">
        <f>R10</f>
        <v>80</v>
      </c>
      <c r="F9" s="27">
        <f t="shared" ref="F9" si="0">MIN(120,E9)</f>
        <v>80</v>
      </c>
      <c r="G9" s="29" t="s">
        <v>46</v>
      </c>
      <c r="H9" s="27">
        <f t="shared" ref="H9" si="1">MIN(180,E9-F9)</f>
        <v>0</v>
      </c>
      <c r="I9" s="29" t="s">
        <v>46</v>
      </c>
      <c r="J9" s="27">
        <f t="shared" ref="J9" si="2">E9-F9-H9</f>
        <v>0</v>
      </c>
      <c r="K9" s="29" t="s">
        <v>46</v>
      </c>
      <c r="L9" s="30">
        <f t="shared" ref="L9" si="3">F9+H9+J9</f>
        <v>80</v>
      </c>
      <c r="M9" s="119"/>
      <c r="N9" s="119"/>
      <c r="O9" s="135"/>
      <c r="Q9" s="52"/>
      <c r="R9" s="47"/>
    </row>
    <row r="10" spans="1:18" ht="16.5" customHeight="1">
      <c r="A10" s="138"/>
      <c r="B10" s="20" t="s">
        <v>32</v>
      </c>
      <c r="C10" s="133"/>
      <c r="D10" s="134"/>
      <c r="E10" s="139"/>
      <c r="F10" s="131"/>
      <c r="G10" s="132"/>
      <c r="H10" s="131"/>
      <c r="I10" s="132"/>
      <c r="J10" s="133"/>
      <c r="K10" s="134"/>
      <c r="L10" s="31"/>
      <c r="M10" s="120"/>
      <c r="N10" s="120"/>
      <c r="O10" s="135"/>
      <c r="Q10" s="54" t="s">
        <v>105</v>
      </c>
      <c r="R10" s="48">
        <v>80</v>
      </c>
    </row>
    <row r="11" spans="1:18" ht="16.5" customHeight="1">
      <c r="A11" s="138"/>
      <c r="B11" s="21" t="s">
        <v>33</v>
      </c>
      <c r="C11" s="133"/>
      <c r="D11" s="134"/>
      <c r="E11" s="32" t="s">
        <v>46</v>
      </c>
      <c r="F11" s="136"/>
      <c r="G11" s="137"/>
      <c r="H11" s="136"/>
      <c r="I11" s="137"/>
      <c r="J11" s="133"/>
      <c r="K11" s="134"/>
      <c r="L11" s="30"/>
      <c r="M11" s="122"/>
      <c r="N11" s="122"/>
      <c r="O11" s="135"/>
      <c r="Q11" s="52"/>
      <c r="R11" s="47"/>
    </row>
    <row r="12" spans="1:18" ht="16.5" customHeight="1">
      <c r="A12" s="138" t="s">
        <v>144</v>
      </c>
      <c r="B12" s="20" t="s">
        <v>31</v>
      </c>
      <c r="C12" s="27">
        <f>$C$6</f>
        <v>30</v>
      </c>
      <c r="D12" s="28" t="str">
        <f>$D$6</f>
        <v>A</v>
      </c>
      <c r="E12" s="119">
        <f>R12</f>
        <v>65</v>
      </c>
      <c r="F12" s="27">
        <f t="shared" ref="F12" si="4">MIN(120,E12)</f>
        <v>65</v>
      </c>
      <c r="G12" s="29" t="s">
        <v>46</v>
      </c>
      <c r="H12" s="27">
        <f t="shared" ref="H12" si="5">MIN(180,E12-F12)</f>
        <v>0</v>
      </c>
      <c r="I12" s="29" t="s">
        <v>46</v>
      </c>
      <c r="J12" s="27">
        <f t="shared" ref="J12" si="6">E12-F12-H12</f>
        <v>0</v>
      </c>
      <c r="K12" s="29" t="s">
        <v>46</v>
      </c>
      <c r="L12" s="30">
        <f t="shared" ref="L12" si="7">F12+H12+J12</f>
        <v>65</v>
      </c>
      <c r="M12" s="119"/>
      <c r="N12" s="119"/>
      <c r="O12" s="135"/>
      <c r="Q12" s="54" t="s">
        <v>106</v>
      </c>
      <c r="R12" s="48">
        <v>65</v>
      </c>
    </row>
    <row r="13" spans="1:18" ht="16.5" customHeight="1">
      <c r="A13" s="138"/>
      <c r="B13" s="20" t="s">
        <v>32</v>
      </c>
      <c r="C13" s="133"/>
      <c r="D13" s="134"/>
      <c r="E13" s="139"/>
      <c r="F13" s="131"/>
      <c r="G13" s="132"/>
      <c r="H13" s="131"/>
      <c r="I13" s="132"/>
      <c r="J13" s="133"/>
      <c r="K13" s="134"/>
      <c r="L13" s="31"/>
      <c r="M13" s="120"/>
      <c r="N13" s="120"/>
      <c r="O13" s="135"/>
      <c r="Q13" s="52"/>
      <c r="R13" s="49"/>
    </row>
    <row r="14" spans="1:18" ht="16.5" customHeight="1">
      <c r="A14" s="138"/>
      <c r="B14" s="21" t="s">
        <v>33</v>
      </c>
      <c r="C14" s="133"/>
      <c r="D14" s="134"/>
      <c r="E14" s="32" t="s">
        <v>46</v>
      </c>
      <c r="F14" s="136"/>
      <c r="G14" s="137"/>
      <c r="H14" s="136"/>
      <c r="I14" s="137"/>
      <c r="J14" s="133"/>
      <c r="K14" s="134"/>
      <c r="L14" s="30"/>
      <c r="M14" s="122"/>
      <c r="N14" s="122"/>
      <c r="O14" s="135"/>
      <c r="Q14" s="54" t="s">
        <v>107</v>
      </c>
      <c r="R14" s="50">
        <f>R8+R10+R12</f>
        <v>255</v>
      </c>
    </row>
    <row r="15" spans="1:18" ht="16.5" customHeight="1">
      <c r="A15" s="138" t="s">
        <v>145</v>
      </c>
      <c r="B15" s="20" t="s">
        <v>31</v>
      </c>
      <c r="C15" s="27">
        <f>$C$6</f>
        <v>30</v>
      </c>
      <c r="D15" s="28" t="str">
        <f>$D$6</f>
        <v>A</v>
      </c>
      <c r="E15" s="119">
        <f>R16</f>
        <v>70</v>
      </c>
      <c r="F15" s="27">
        <f t="shared" ref="F15" si="8">MIN(120,E15)</f>
        <v>70</v>
      </c>
      <c r="G15" s="29" t="s">
        <v>46</v>
      </c>
      <c r="H15" s="27">
        <f t="shared" ref="H15" si="9">MIN(180,E15-F15)</f>
        <v>0</v>
      </c>
      <c r="I15" s="29" t="s">
        <v>46</v>
      </c>
      <c r="J15" s="27">
        <f t="shared" ref="J15" si="10">E15-F15-H15</f>
        <v>0</v>
      </c>
      <c r="K15" s="29" t="s">
        <v>46</v>
      </c>
      <c r="L15" s="30">
        <f t="shared" ref="L15" si="11">F15+H15+J15</f>
        <v>70</v>
      </c>
      <c r="M15" s="119"/>
      <c r="N15" s="119"/>
      <c r="O15" s="135"/>
      <c r="Q15" s="52"/>
      <c r="R15" s="47"/>
    </row>
    <row r="16" spans="1:18" ht="16.5" customHeight="1">
      <c r="A16" s="138"/>
      <c r="B16" s="20" t="s">
        <v>32</v>
      </c>
      <c r="C16" s="133"/>
      <c r="D16" s="134"/>
      <c r="E16" s="139"/>
      <c r="F16" s="131"/>
      <c r="G16" s="132"/>
      <c r="H16" s="131"/>
      <c r="I16" s="132"/>
      <c r="J16" s="133"/>
      <c r="K16" s="134"/>
      <c r="L16" s="31"/>
      <c r="M16" s="120"/>
      <c r="N16" s="120"/>
      <c r="O16" s="135"/>
      <c r="Q16" s="53" t="s">
        <v>108</v>
      </c>
      <c r="R16" s="51">
        <v>70</v>
      </c>
    </row>
    <row r="17" spans="1:18" ht="16.5" customHeight="1">
      <c r="A17" s="138"/>
      <c r="B17" s="21" t="s">
        <v>33</v>
      </c>
      <c r="C17" s="133"/>
      <c r="D17" s="134"/>
      <c r="E17" s="32" t="s">
        <v>46</v>
      </c>
      <c r="F17" s="136"/>
      <c r="G17" s="137"/>
      <c r="H17" s="136"/>
      <c r="I17" s="137"/>
      <c r="J17" s="133"/>
      <c r="K17" s="134"/>
      <c r="L17" s="30"/>
      <c r="M17" s="122"/>
      <c r="N17" s="122"/>
      <c r="O17" s="135"/>
      <c r="Q17" s="52"/>
      <c r="R17" s="47"/>
    </row>
    <row r="18" spans="1:18" ht="16.5" customHeight="1">
      <c r="A18" s="138" t="s">
        <v>146</v>
      </c>
      <c r="B18" s="20" t="s">
        <v>31</v>
      </c>
      <c r="C18" s="27">
        <f>$C$6</f>
        <v>30</v>
      </c>
      <c r="D18" s="28" t="str">
        <f>$D$6</f>
        <v>A</v>
      </c>
      <c r="E18" s="119">
        <f>R18</f>
        <v>948</v>
      </c>
      <c r="F18" s="27">
        <f t="shared" ref="F18" si="12">MIN(120,E18)</f>
        <v>120</v>
      </c>
      <c r="G18" s="29" t="s">
        <v>46</v>
      </c>
      <c r="H18" s="27">
        <f t="shared" ref="H18" si="13">MIN(180,E18-F18)</f>
        <v>180</v>
      </c>
      <c r="I18" s="29" t="s">
        <v>46</v>
      </c>
      <c r="J18" s="27">
        <f t="shared" ref="J18" si="14">E18-F18-H18</f>
        <v>648</v>
      </c>
      <c r="K18" s="29" t="s">
        <v>46</v>
      </c>
      <c r="L18" s="30">
        <f t="shared" ref="L18" si="15">F18+H18+J18</f>
        <v>948</v>
      </c>
      <c r="M18" s="119"/>
      <c r="N18" s="119"/>
      <c r="O18" s="135"/>
      <c r="Q18" s="54" t="s">
        <v>109</v>
      </c>
      <c r="R18" s="48">
        <v>948</v>
      </c>
    </row>
    <row r="19" spans="1:18" ht="16.5" customHeight="1">
      <c r="A19" s="138"/>
      <c r="B19" s="20" t="s">
        <v>32</v>
      </c>
      <c r="C19" s="133"/>
      <c r="D19" s="134"/>
      <c r="E19" s="139"/>
      <c r="F19" s="131"/>
      <c r="G19" s="132"/>
      <c r="H19" s="131"/>
      <c r="I19" s="132"/>
      <c r="J19" s="133"/>
      <c r="K19" s="134"/>
      <c r="L19" s="31"/>
      <c r="M19" s="120"/>
      <c r="N19" s="120"/>
      <c r="O19" s="135"/>
      <c r="Q19" s="52"/>
      <c r="R19" s="47"/>
    </row>
    <row r="20" spans="1:18" ht="16.5" customHeight="1">
      <c r="A20" s="138"/>
      <c r="B20" s="21" t="s">
        <v>33</v>
      </c>
      <c r="C20" s="133"/>
      <c r="D20" s="134"/>
      <c r="E20" s="32" t="s">
        <v>46</v>
      </c>
      <c r="F20" s="136"/>
      <c r="G20" s="137"/>
      <c r="H20" s="136"/>
      <c r="I20" s="137"/>
      <c r="J20" s="133"/>
      <c r="K20" s="134"/>
      <c r="L20" s="30"/>
      <c r="M20" s="122"/>
      <c r="N20" s="122"/>
      <c r="O20" s="135"/>
      <c r="Q20" s="54" t="s">
        <v>110</v>
      </c>
      <c r="R20" s="48">
        <v>100</v>
      </c>
    </row>
    <row r="21" spans="1:18" ht="16.5" customHeight="1">
      <c r="A21" s="138" t="s">
        <v>147</v>
      </c>
      <c r="B21" s="20" t="s">
        <v>31</v>
      </c>
      <c r="C21" s="27">
        <f>$C$6</f>
        <v>30</v>
      </c>
      <c r="D21" s="28" t="str">
        <f>$D$6</f>
        <v>A</v>
      </c>
      <c r="E21" s="119">
        <f>R20</f>
        <v>100</v>
      </c>
      <c r="F21" s="27">
        <f t="shared" ref="F21" si="16">MIN(120,E21)</f>
        <v>100</v>
      </c>
      <c r="G21" s="29" t="s">
        <v>46</v>
      </c>
      <c r="H21" s="27">
        <f t="shared" ref="H21" si="17">MIN(180,E21-F21)</f>
        <v>0</v>
      </c>
      <c r="I21" s="29" t="s">
        <v>46</v>
      </c>
      <c r="J21" s="27">
        <f t="shared" ref="J21" si="18">E21-F21-H21</f>
        <v>0</v>
      </c>
      <c r="K21" s="29" t="s">
        <v>46</v>
      </c>
      <c r="L21" s="30">
        <f t="shared" ref="L21" si="19">F21+H21+J21</f>
        <v>100</v>
      </c>
      <c r="M21" s="119"/>
      <c r="N21" s="119"/>
      <c r="O21" s="135"/>
      <c r="Q21" s="52"/>
      <c r="R21" s="49"/>
    </row>
    <row r="22" spans="1:18" ht="16.5" customHeight="1">
      <c r="A22" s="138"/>
      <c r="B22" s="20" t="s">
        <v>32</v>
      </c>
      <c r="C22" s="133"/>
      <c r="D22" s="134"/>
      <c r="E22" s="139"/>
      <c r="F22" s="131"/>
      <c r="G22" s="132"/>
      <c r="H22" s="131"/>
      <c r="I22" s="132"/>
      <c r="J22" s="133"/>
      <c r="K22" s="134"/>
      <c r="L22" s="31"/>
      <c r="M22" s="120"/>
      <c r="N22" s="120"/>
      <c r="O22" s="135"/>
      <c r="Q22" s="54" t="s">
        <v>111</v>
      </c>
      <c r="R22" s="50">
        <f>R16+R18+R20</f>
        <v>1118</v>
      </c>
    </row>
    <row r="23" spans="1:18" ht="16.5" customHeight="1">
      <c r="A23" s="138"/>
      <c r="B23" s="21" t="s">
        <v>33</v>
      </c>
      <c r="C23" s="133"/>
      <c r="D23" s="134"/>
      <c r="E23" s="32" t="s">
        <v>46</v>
      </c>
      <c r="F23" s="136"/>
      <c r="G23" s="137"/>
      <c r="H23" s="136"/>
      <c r="I23" s="137"/>
      <c r="J23" s="133"/>
      <c r="K23" s="134"/>
      <c r="L23" s="30"/>
      <c r="M23" s="122"/>
      <c r="N23" s="122"/>
      <c r="O23" s="135"/>
      <c r="Q23" s="52"/>
      <c r="R23" s="49"/>
    </row>
    <row r="24" spans="1:18" ht="16.5" customHeight="1">
      <c r="A24" s="138" t="s">
        <v>148</v>
      </c>
      <c r="B24" s="20" t="s">
        <v>31</v>
      </c>
      <c r="C24" s="27">
        <f>$C$6</f>
        <v>30</v>
      </c>
      <c r="D24" s="28" t="str">
        <f>$D$6</f>
        <v>A</v>
      </c>
      <c r="E24" s="119">
        <f>R26</f>
        <v>85</v>
      </c>
      <c r="F24" s="27">
        <f t="shared" ref="F24" si="20">MIN(120,E24)</f>
        <v>85</v>
      </c>
      <c r="G24" s="29" t="s">
        <v>46</v>
      </c>
      <c r="H24" s="27">
        <f t="shared" ref="H24" si="21">MIN(180,E24-F24)</f>
        <v>0</v>
      </c>
      <c r="I24" s="29" t="s">
        <v>46</v>
      </c>
      <c r="J24" s="27">
        <f t="shared" ref="J24" si="22">E24-F24-H24</f>
        <v>0</v>
      </c>
      <c r="K24" s="29" t="s">
        <v>46</v>
      </c>
      <c r="L24" s="30">
        <f t="shared" ref="L24" si="23">F24+H24+J24</f>
        <v>85</v>
      </c>
      <c r="M24" s="119"/>
      <c r="N24" s="119"/>
      <c r="O24" s="135"/>
      <c r="Q24" s="54" t="s">
        <v>112</v>
      </c>
      <c r="R24" s="48">
        <f>R14+R22</f>
        <v>1373</v>
      </c>
    </row>
    <row r="25" spans="1:18" ht="16.5" customHeight="1">
      <c r="A25" s="138"/>
      <c r="B25" s="20" t="s">
        <v>32</v>
      </c>
      <c r="C25" s="133"/>
      <c r="D25" s="134"/>
      <c r="E25" s="139"/>
      <c r="F25" s="131"/>
      <c r="G25" s="132"/>
      <c r="H25" s="131"/>
      <c r="I25" s="132"/>
      <c r="J25" s="133"/>
      <c r="K25" s="134"/>
      <c r="L25" s="31"/>
      <c r="M25" s="120"/>
      <c r="N25" s="120"/>
      <c r="O25" s="135"/>
      <c r="Q25" s="52"/>
      <c r="R25" s="47"/>
    </row>
    <row r="26" spans="1:18" ht="16.5" customHeight="1">
      <c r="A26" s="138"/>
      <c r="B26" s="21" t="s">
        <v>33</v>
      </c>
      <c r="C26" s="133"/>
      <c r="D26" s="134"/>
      <c r="E26" s="32" t="s">
        <v>46</v>
      </c>
      <c r="F26" s="136"/>
      <c r="G26" s="137"/>
      <c r="H26" s="136"/>
      <c r="I26" s="137"/>
      <c r="J26" s="133"/>
      <c r="K26" s="134"/>
      <c r="L26" s="30"/>
      <c r="M26" s="122"/>
      <c r="N26" s="122"/>
      <c r="O26" s="135"/>
      <c r="Q26" s="54" t="s">
        <v>113</v>
      </c>
      <c r="R26" s="48">
        <v>85</v>
      </c>
    </row>
    <row r="27" spans="1:18" ht="16.5" customHeight="1">
      <c r="A27" s="138" t="s">
        <v>149</v>
      </c>
      <c r="B27" s="20" t="s">
        <v>31</v>
      </c>
      <c r="C27" s="27">
        <f>$C$6</f>
        <v>30</v>
      </c>
      <c r="D27" s="28" t="str">
        <f>$D$6</f>
        <v>A</v>
      </c>
      <c r="E27" s="119">
        <f>R28</f>
        <v>120</v>
      </c>
      <c r="F27" s="27">
        <f t="shared" ref="F27" si="24">MIN(120,E27)</f>
        <v>120</v>
      </c>
      <c r="G27" s="29" t="s">
        <v>46</v>
      </c>
      <c r="H27" s="27">
        <f t="shared" ref="H27" si="25">MIN(180,E27-F27)</f>
        <v>0</v>
      </c>
      <c r="I27" s="29" t="s">
        <v>46</v>
      </c>
      <c r="J27" s="27">
        <f t="shared" ref="J27" si="26">E27-F27-H27</f>
        <v>0</v>
      </c>
      <c r="K27" s="29" t="s">
        <v>46</v>
      </c>
      <c r="L27" s="30">
        <f t="shared" ref="L27" si="27">F27+H27+J27</f>
        <v>120</v>
      </c>
      <c r="M27" s="119"/>
      <c r="N27" s="119"/>
      <c r="O27" s="135"/>
      <c r="Q27" s="52"/>
      <c r="R27" s="47"/>
    </row>
    <row r="28" spans="1:18" ht="16.5" customHeight="1">
      <c r="A28" s="138"/>
      <c r="B28" s="20" t="s">
        <v>32</v>
      </c>
      <c r="C28" s="133"/>
      <c r="D28" s="134"/>
      <c r="E28" s="139"/>
      <c r="F28" s="131"/>
      <c r="G28" s="132"/>
      <c r="H28" s="131"/>
      <c r="I28" s="132"/>
      <c r="J28" s="133"/>
      <c r="K28" s="134"/>
      <c r="L28" s="31"/>
      <c r="M28" s="120"/>
      <c r="N28" s="120"/>
      <c r="O28" s="135"/>
      <c r="Q28" s="54" t="s">
        <v>114</v>
      </c>
      <c r="R28" s="48">
        <v>120</v>
      </c>
    </row>
    <row r="29" spans="1:18" ht="16.5" customHeight="1">
      <c r="A29" s="138"/>
      <c r="B29" s="21" t="s">
        <v>33</v>
      </c>
      <c r="C29" s="133"/>
      <c r="D29" s="134"/>
      <c r="E29" s="32" t="s">
        <v>46</v>
      </c>
      <c r="F29" s="136"/>
      <c r="G29" s="137"/>
      <c r="H29" s="136"/>
      <c r="I29" s="137"/>
      <c r="J29" s="133"/>
      <c r="K29" s="134"/>
      <c r="L29" s="30"/>
      <c r="M29" s="122"/>
      <c r="N29" s="122"/>
      <c r="O29" s="135"/>
      <c r="Q29" s="52"/>
      <c r="R29" s="49"/>
    </row>
    <row r="30" spans="1:18" ht="16.5" customHeight="1">
      <c r="A30" s="138" t="s">
        <v>150</v>
      </c>
      <c r="B30" s="20" t="s">
        <v>31</v>
      </c>
      <c r="C30" s="27">
        <f>$C$6</f>
        <v>30</v>
      </c>
      <c r="D30" s="28" t="str">
        <f>$D$6</f>
        <v>A</v>
      </c>
      <c r="E30" s="119">
        <f>R30</f>
        <v>210</v>
      </c>
      <c r="F30" s="27">
        <f t="shared" ref="F30" si="28">MIN(120,E30)</f>
        <v>120</v>
      </c>
      <c r="G30" s="29" t="s">
        <v>46</v>
      </c>
      <c r="H30" s="27">
        <f t="shared" ref="H30" si="29">MIN(180,E30-F30)</f>
        <v>90</v>
      </c>
      <c r="I30" s="29" t="s">
        <v>46</v>
      </c>
      <c r="J30" s="27">
        <f t="shared" ref="J30" si="30">E30-F30-H30</f>
        <v>0</v>
      </c>
      <c r="K30" s="29" t="s">
        <v>46</v>
      </c>
      <c r="L30" s="30">
        <f t="shared" ref="L30" si="31">F30+H30+J30</f>
        <v>210</v>
      </c>
      <c r="M30" s="119"/>
      <c r="N30" s="119"/>
      <c r="O30" s="135"/>
      <c r="Q30" s="54" t="s">
        <v>115</v>
      </c>
      <c r="R30" s="50">
        <v>210</v>
      </c>
    </row>
    <row r="31" spans="1:18" ht="16.5" customHeight="1">
      <c r="A31" s="138"/>
      <c r="B31" s="20" t="s">
        <v>32</v>
      </c>
      <c r="C31" s="133"/>
      <c r="D31" s="134"/>
      <c r="E31" s="139"/>
      <c r="F31" s="131"/>
      <c r="G31" s="132"/>
      <c r="H31" s="131"/>
      <c r="I31" s="132"/>
      <c r="J31" s="133"/>
      <c r="K31" s="134"/>
      <c r="L31" s="31"/>
      <c r="M31" s="120"/>
      <c r="N31" s="120"/>
      <c r="O31" s="135"/>
      <c r="Q31" s="52"/>
      <c r="R31" s="49"/>
    </row>
    <row r="32" spans="1:18" ht="16.5" customHeight="1">
      <c r="A32" s="138"/>
      <c r="B32" s="21" t="s">
        <v>33</v>
      </c>
      <c r="C32" s="133"/>
      <c r="D32" s="134"/>
      <c r="E32" s="32" t="s">
        <v>46</v>
      </c>
      <c r="F32" s="136"/>
      <c r="G32" s="137"/>
      <c r="H32" s="136"/>
      <c r="I32" s="137"/>
      <c r="J32" s="133"/>
      <c r="K32" s="134"/>
      <c r="L32" s="30"/>
      <c r="M32" s="122"/>
      <c r="N32" s="122"/>
      <c r="O32" s="135"/>
      <c r="Q32" s="54" t="s">
        <v>116</v>
      </c>
      <c r="R32" s="50">
        <f>R26+R28+R30</f>
        <v>415</v>
      </c>
    </row>
    <row r="33" spans="1:18" ht="16.5" customHeight="1">
      <c r="A33" s="138" t="s">
        <v>151</v>
      </c>
      <c r="B33" s="20" t="s">
        <v>31</v>
      </c>
      <c r="C33" s="27">
        <f>$C$6</f>
        <v>30</v>
      </c>
      <c r="D33" s="28" t="str">
        <f>$D$6</f>
        <v>A</v>
      </c>
      <c r="E33" s="119">
        <f>R34</f>
        <v>160</v>
      </c>
      <c r="F33" s="27">
        <f t="shared" ref="F33" si="32">MIN(120,E33)</f>
        <v>120</v>
      </c>
      <c r="G33" s="29" t="s">
        <v>46</v>
      </c>
      <c r="H33" s="27">
        <f t="shared" ref="H33" si="33">MIN(180,E33-F33)</f>
        <v>40</v>
      </c>
      <c r="I33" s="29" t="s">
        <v>46</v>
      </c>
      <c r="J33" s="27">
        <f t="shared" ref="J33" si="34">E33-F33-H33</f>
        <v>0</v>
      </c>
      <c r="K33" s="29" t="s">
        <v>46</v>
      </c>
      <c r="L33" s="30">
        <f t="shared" ref="L33" si="35">F33+H33+J33</f>
        <v>160</v>
      </c>
      <c r="M33" s="119"/>
      <c r="N33" s="119"/>
      <c r="O33" s="135"/>
      <c r="Q33" s="52"/>
      <c r="R33" s="47"/>
    </row>
    <row r="34" spans="1:18" ht="16.5" customHeight="1">
      <c r="A34" s="138"/>
      <c r="B34" s="20" t="s">
        <v>32</v>
      </c>
      <c r="C34" s="133"/>
      <c r="D34" s="134"/>
      <c r="E34" s="139"/>
      <c r="F34" s="131"/>
      <c r="G34" s="132"/>
      <c r="H34" s="131"/>
      <c r="I34" s="132"/>
      <c r="J34" s="133"/>
      <c r="K34" s="134"/>
      <c r="L34" s="31"/>
      <c r="M34" s="120"/>
      <c r="N34" s="120"/>
      <c r="O34" s="135"/>
      <c r="Q34" s="54" t="s">
        <v>117</v>
      </c>
      <c r="R34" s="48">
        <v>160</v>
      </c>
    </row>
    <row r="35" spans="1:18" ht="16.5" customHeight="1">
      <c r="A35" s="138"/>
      <c r="B35" s="21" t="s">
        <v>33</v>
      </c>
      <c r="C35" s="133"/>
      <c r="D35" s="134"/>
      <c r="E35" s="32" t="s">
        <v>46</v>
      </c>
      <c r="F35" s="136"/>
      <c r="G35" s="137"/>
      <c r="H35" s="136"/>
      <c r="I35" s="137"/>
      <c r="J35" s="133"/>
      <c r="K35" s="134"/>
      <c r="L35" s="30"/>
      <c r="M35" s="122"/>
      <c r="N35" s="122"/>
      <c r="O35" s="135"/>
      <c r="Q35" s="52"/>
      <c r="R35" s="47"/>
    </row>
    <row r="36" spans="1:18" ht="16.5" customHeight="1">
      <c r="A36" s="138" t="s">
        <v>152</v>
      </c>
      <c r="B36" s="20" t="s">
        <v>31</v>
      </c>
      <c r="C36" s="27">
        <f>$C$6</f>
        <v>30</v>
      </c>
      <c r="D36" s="28" t="str">
        <f>$D$6</f>
        <v>A</v>
      </c>
      <c r="E36" s="119">
        <f>R36</f>
        <v>160</v>
      </c>
      <c r="F36" s="27">
        <f t="shared" ref="F36" si="36">MIN(120,E36)</f>
        <v>120</v>
      </c>
      <c r="G36" s="29" t="s">
        <v>46</v>
      </c>
      <c r="H36" s="27">
        <f t="shared" ref="H36" si="37">MIN(180,E36-F36)</f>
        <v>40</v>
      </c>
      <c r="I36" s="29" t="s">
        <v>46</v>
      </c>
      <c r="J36" s="27">
        <f t="shared" ref="J36" si="38">E36-F36-H36</f>
        <v>0</v>
      </c>
      <c r="K36" s="29" t="s">
        <v>46</v>
      </c>
      <c r="L36" s="30">
        <f t="shared" ref="L36" si="39">F36+H36+J36</f>
        <v>160</v>
      </c>
      <c r="M36" s="119"/>
      <c r="N36" s="119"/>
      <c r="O36" s="135"/>
      <c r="Q36" s="54" t="s">
        <v>118</v>
      </c>
      <c r="R36" s="50">
        <v>160</v>
      </c>
    </row>
    <row r="37" spans="1:18" ht="16.5" customHeight="1">
      <c r="A37" s="138"/>
      <c r="B37" s="20" t="s">
        <v>32</v>
      </c>
      <c r="C37" s="133"/>
      <c r="D37" s="134"/>
      <c r="E37" s="139"/>
      <c r="F37" s="131"/>
      <c r="G37" s="132"/>
      <c r="H37" s="131"/>
      <c r="I37" s="132"/>
      <c r="J37" s="133"/>
      <c r="K37" s="134"/>
      <c r="L37" s="31"/>
      <c r="M37" s="120"/>
      <c r="N37" s="120"/>
      <c r="O37" s="135"/>
      <c r="Q37" s="52"/>
      <c r="R37" s="49"/>
    </row>
    <row r="38" spans="1:18" ht="16.5" customHeight="1">
      <c r="A38" s="138"/>
      <c r="B38" s="21" t="s">
        <v>33</v>
      </c>
      <c r="C38" s="133"/>
      <c r="D38" s="134"/>
      <c r="E38" s="32" t="s">
        <v>46</v>
      </c>
      <c r="F38" s="136"/>
      <c r="G38" s="137"/>
      <c r="H38" s="136"/>
      <c r="I38" s="137"/>
      <c r="J38" s="133"/>
      <c r="K38" s="134"/>
      <c r="L38" s="30"/>
      <c r="M38" s="122"/>
      <c r="N38" s="122"/>
      <c r="O38" s="135"/>
      <c r="Q38" s="54" t="s">
        <v>119</v>
      </c>
      <c r="R38" s="50">
        <v>120</v>
      </c>
    </row>
    <row r="39" spans="1:18" ht="16.5" customHeight="1">
      <c r="A39" s="138" t="s">
        <v>153</v>
      </c>
      <c r="B39" s="20" t="s">
        <v>31</v>
      </c>
      <c r="C39" s="27">
        <f>$C$6</f>
        <v>30</v>
      </c>
      <c r="D39" s="28" t="str">
        <f>$D$6</f>
        <v>A</v>
      </c>
      <c r="E39" s="119">
        <f>R38</f>
        <v>120</v>
      </c>
      <c r="F39" s="27">
        <f t="shared" ref="F39" si="40">MIN(120,E39)</f>
        <v>120</v>
      </c>
      <c r="G39" s="29" t="s">
        <v>46</v>
      </c>
      <c r="H39" s="27">
        <f t="shared" ref="H39" si="41">MIN(180,E39-F39)</f>
        <v>0</v>
      </c>
      <c r="I39" s="29" t="s">
        <v>46</v>
      </c>
      <c r="J39" s="27">
        <f t="shared" ref="J39" si="42">E39-F39-H39</f>
        <v>0</v>
      </c>
      <c r="K39" s="29" t="s">
        <v>46</v>
      </c>
      <c r="L39" s="30">
        <f t="shared" ref="L39" si="43">F39+H39+J39</f>
        <v>120</v>
      </c>
      <c r="M39" s="119"/>
      <c r="N39" s="119"/>
      <c r="O39" s="135"/>
      <c r="Q39" s="52"/>
      <c r="R39" s="49"/>
    </row>
    <row r="40" spans="1:18" ht="16.5" customHeight="1">
      <c r="A40" s="138"/>
      <c r="B40" s="20" t="s">
        <v>32</v>
      </c>
      <c r="C40" s="133"/>
      <c r="D40" s="134"/>
      <c r="E40" s="139"/>
      <c r="F40" s="131"/>
      <c r="G40" s="132"/>
      <c r="H40" s="131"/>
      <c r="I40" s="132"/>
      <c r="J40" s="133"/>
      <c r="K40" s="134"/>
      <c r="L40" s="31"/>
      <c r="M40" s="120"/>
      <c r="N40" s="120"/>
      <c r="O40" s="135"/>
      <c r="Q40" s="54" t="s">
        <v>120</v>
      </c>
      <c r="R40" s="50">
        <f>R34+R36+R38</f>
        <v>440</v>
      </c>
    </row>
    <row r="41" spans="1:18" ht="16.5" customHeight="1">
      <c r="A41" s="138"/>
      <c r="B41" s="21" t="s">
        <v>33</v>
      </c>
      <c r="C41" s="133"/>
      <c r="D41" s="134"/>
      <c r="E41" s="32" t="s">
        <v>46</v>
      </c>
      <c r="F41" s="136"/>
      <c r="G41" s="137"/>
      <c r="H41" s="136"/>
      <c r="I41" s="137"/>
      <c r="J41" s="133"/>
      <c r="K41" s="134"/>
      <c r="L41" s="30"/>
      <c r="M41" s="122"/>
      <c r="N41" s="122"/>
      <c r="O41" s="135"/>
      <c r="Q41" s="52"/>
      <c r="R41" s="49"/>
    </row>
    <row r="42" spans="1:18" ht="16.5" customHeight="1">
      <c r="A42" s="123" t="s">
        <v>34</v>
      </c>
      <c r="B42" s="124"/>
      <c r="C42" s="127">
        <f>SUM(C41,C38,C35,C32,C29,C26,C23,C20,C17,C14,C11,C8)</f>
        <v>0</v>
      </c>
      <c r="D42" s="128"/>
      <c r="E42" s="33">
        <f>SUM(E39,E36,E33,E30,E27,E24,E21,E18,E15,E12,E9,E6)</f>
        <v>2228</v>
      </c>
      <c r="F42" s="123"/>
      <c r="G42" s="124"/>
      <c r="H42" s="123"/>
      <c r="I42" s="124"/>
      <c r="J42" s="123"/>
      <c r="K42" s="124"/>
      <c r="L42" s="119">
        <f>SUM(L41,L38,L35,L32,L29,L26,L23,L20,L17,L14,L11,L8)</f>
        <v>0</v>
      </c>
      <c r="M42" s="119">
        <f>SUM(M6:M41)</f>
        <v>0</v>
      </c>
      <c r="N42" s="119">
        <f>SUM(N6:N41)</f>
        <v>0</v>
      </c>
      <c r="O42" s="119">
        <f>SUM(O6:O41)</f>
        <v>0</v>
      </c>
      <c r="Q42" s="54" t="s">
        <v>121</v>
      </c>
      <c r="R42" s="50">
        <f>R40+R32</f>
        <v>855</v>
      </c>
    </row>
    <row r="43" spans="1:18" ht="16.5" customHeight="1">
      <c r="A43" s="162"/>
      <c r="B43" s="163"/>
      <c r="C43" s="164"/>
      <c r="D43" s="165"/>
      <c r="E43" s="32" t="s">
        <v>46</v>
      </c>
      <c r="F43" s="162"/>
      <c r="G43" s="163"/>
      <c r="H43" s="162"/>
      <c r="I43" s="163"/>
      <c r="J43" s="162"/>
      <c r="K43" s="163"/>
      <c r="L43" s="122"/>
      <c r="M43" s="120"/>
      <c r="N43" s="120"/>
      <c r="O43" s="120"/>
      <c r="Q43" s="52"/>
      <c r="R43" s="49"/>
    </row>
    <row r="44" spans="1:18" ht="39" customHeight="1">
      <c r="A44" s="118" t="s">
        <v>52</v>
      </c>
      <c r="B44" s="118"/>
      <c r="C44" s="118"/>
      <c r="D44" s="118"/>
      <c r="E44" s="118"/>
      <c r="F44" s="118"/>
      <c r="G44" s="118"/>
      <c r="H44" s="118"/>
      <c r="I44" s="118"/>
      <c r="J44" s="118"/>
      <c r="K44" s="118"/>
      <c r="L44" s="118"/>
      <c r="M44" s="118"/>
      <c r="N44" s="118"/>
      <c r="O44" s="118"/>
      <c r="Q44" s="54" t="s">
        <v>122</v>
      </c>
      <c r="R44" s="50">
        <f>R42+R24</f>
        <v>2228</v>
      </c>
    </row>
    <row r="45" spans="1:18" ht="3.75" customHeight="1"/>
    <row r="46" spans="1:18" ht="13.5" customHeight="1">
      <c r="A46" s="145" t="s">
        <v>91</v>
      </c>
      <c r="B46" s="145"/>
      <c r="C46" s="145"/>
      <c r="D46" s="145"/>
      <c r="E46" s="145"/>
      <c r="F46" s="145"/>
      <c r="G46" s="145"/>
      <c r="H46" s="145"/>
      <c r="I46" s="145"/>
      <c r="J46" s="145"/>
      <c r="K46" s="145"/>
      <c r="L46" s="145"/>
      <c r="M46" s="145"/>
      <c r="N46" s="145"/>
      <c r="O46" s="145"/>
    </row>
    <row r="47" spans="1:18" ht="13.5" customHeight="1">
      <c r="A47" s="121" t="s">
        <v>90</v>
      </c>
      <c r="B47" s="121"/>
      <c r="C47" s="121"/>
      <c r="D47" s="121"/>
      <c r="E47" s="121"/>
      <c r="F47" s="121"/>
      <c r="G47" s="121"/>
      <c r="H47" s="121"/>
      <c r="I47" s="121"/>
      <c r="J47" s="121"/>
      <c r="K47" s="121"/>
      <c r="L47" s="121"/>
      <c r="M47" s="121"/>
      <c r="N47" s="121"/>
      <c r="O47" s="121"/>
    </row>
    <row r="50" spans="1:8" ht="7.5" customHeight="1"/>
    <row r="51" spans="1:8" ht="17.25" customHeight="1">
      <c r="A51" s="140"/>
      <c r="B51" s="140"/>
      <c r="C51" s="140"/>
      <c r="D51" s="34"/>
      <c r="E51" s="34"/>
      <c r="F51" s="141"/>
      <c r="G51" s="141"/>
      <c r="H51" s="141"/>
    </row>
  </sheetData>
  <mergeCells count="185">
    <mergeCell ref="L3:M3"/>
    <mergeCell ref="A2:O2"/>
    <mergeCell ref="C3:E3"/>
    <mergeCell ref="F3:K3"/>
    <mergeCell ref="A4:A5"/>
    <mergeCell ref="B4:B5"/>
    <mergeCell ref="C4:D4"/>
    <mergeCell ref="E4:L4"/>
    <mergeCell ref="M4:M5"/>
    <mergeCell ref="N6:N8"/>
    <mergeCell ref="O6:O8"/>
    <mergeCell ref="C7:D7"/>
    <mergeCell ref="F7:G7"/>
    <mergeCell ref="H7:I7"/>
    <mergeCell ref="J7:K7"/>
    <mergeCell ref="C8:D8"/>
    <mergeCell ref="N4:N5"/>
    <mergeCell ref="O4:O5"/>
    <mergeCell ref="C5:D5"/>
    <mergeCell ref="F5:G5"/>
    <mergeCell ref="H5:I5"/>
    <mergeCell ref="J5:K5"/>
    <mergeCell ref="F8:G8"/>
    <mergeCell ref="H8:I8"/>
    <mergeCell ref="J8:K8"/>
    <mergeCell ref="A9:A11"/>
    <mergeCell ref="E9:E10"/>
    <mergeCell ref="M9:M11"/>
    <mergeCell ref="A6:A8"/>
    <mergeCell ref="E6:E7"/>
    <mergeCell ref="M6:M8"/>
    <mergeCell ref="N12:N14"/>
    <mergeCell ref="O12:O14"/>
    <mergeCell ref="C13:D13"/>
    <mergeCell ref="F13:G13"/>
    <mergeCell ref="H13:I13"/>
    <mergeCell ref="J13:K13"/>
    <mergeCell ref="C14:D14"/>
    <mergeCell ref="N9:N11"/>
    <mergeCell ref="O9:O11"/>
    <mergeCell ref="C10:D10"/>
    <mergeCell ref="F10:G10"/>
    <mergeCell ref="H10:I10"/>
    <mergeCell ref="J10:K10"/>
    <mergeCell ref="C11:D11"/>
    <mergeCell ref="F11:G11"/>
    <mergeCell ref="H11:I11"/>
    <mergeCell ref="J11:K11"/>
    <mergeCell ref="F14:G14"/>
    <mergeCell ref="H14:I14"/>
    <mergeCell ref="J14:K14"/>
    <mergeCell ref="A15:A17"/>
    <mergeCell ref="E15:E16"/>
    <mergeCell ref="M15:M17"/>
    <mergeCell ref="A12:A14"/>
    <mergeCell ref="E12:E13"/>
    <mergeCell ref="M12:M14"/>
    <mergeCell ref="N18:N20"/>
    <mergeCell ref="O18:O20"/>
    <mergeCell ref="C19:D19"/>
    <mergeCell ref="F19:G19"/>
    <mergeCell ref="H19:I19"/>
    <mergeCell ref="J19:K19"/>
    <mergeCell ref="C20:D20"/>
    <mergeCell ref="N15:N17"/>
    <mergeCell ref="O15:O17"/>
    <mergeCell ref="C16:D16"/>
    <mergeCell ref="F16:G16"/>
    <mergeCell ref="H16:I16"/>
    <mergeCell ref="J16:K16"/>
    <mergeCell ref="C17:D17"/>
    <mergeCell ref="F17:G17"/>
    <mergeCell ref="H17:I17"/>
    <mergeCell ref="J17:K17"/>
    <mergeCell ref="F20:G20"/>
    <mergeCell ref="H20:I20"/>
    <mergeCell ref="J20:K20"/>
    <mergeCell ref="A21:A23"/>
    <mergeCell ref="E21:E22"/>
    <mergeCell ref="M21:M23"/>
    <mergeCell ref="A18:A20"/>
    <mergeCell ref="E18:E19"/>
    <mergeCell ref="M18:M20"/>
    <mergeCell ref="N24:N26"/>
    <mergeCell ref="O24:O26"/>
    <mergeCell ref="C25:D25"/>
    <mergeCell ref="F25:G25"/>
    <mergeCell ref="H25:I25"/>
    <mergeCell ref="J25:K25"/>
    <mergeCell ref="C26:D26"/>
    <mergeCell ref="N21:N23"/>
    <mergeCell ref="O21:O23"/>
    <mergeCell ref="C22:D22"/>
    <mergeCell ref="F22:G22"/>
    <mergeCell ref="H22:I22"/>
    <mergeCell ref="J22:K22"/>
    <mergeCell ref="C23:D23"/>
    <mergeCell ref="F23:G23"/>
    <mergeCell ref="H23:I23"/>
    <mergeCell ref="J23:K23"/>
    <mergeCell ref="F26:G26"/>
    <mergeCell ref="H26:I26"/>
    <mergeCell ref="J26:K26"/>
    <mergeCell ref="A27:A29"/>
    <mergeCell ref="E27:E28"/>
    <mergeCell ref="M27:M29"/>
    <mergeCell ref="A24:A26"/>
    <mergeCell ref="E24:E25"/>
    <mergeCell ref="M24:M26"/>
    <mergeCell ref="N30:N32"/>
    <mergeCell ref="O30:O32"/>
    <mergeCell ref="C31:D31"/>
    <mergeCell ref="F31:G31"/>
    <mergeCell ref="H31:I31"/>
    <mergeCell ref="J31:K31"/>
    <mergeCell ref="C32:D32"/>
    <mergeCell ref="N27:N29"/>
    <mergeCell ref="O27:O29"/>
    <mergeCell ref="C28:D28"/>
    <mergeCell ref="F28:G28"/>
    <mergeCell ref="H28:I28"/>
    <mergeCell ref="J28:K28"/>
    <mergeCell ref="C29:D29"/>
    <mergeCell ref="F29:G29"/>
    <mergeCell ref="H29:I29"/>
    <mergeCell ref="J29:K29"/>
    <mergeCell ref="F32:G32"/>
    <mergeCell ref="H32:I32"/>
    <mergeCell ref="J32:K32"/>
    <mergeCell ref="A33:A35"/>
    <mergeCell ref="E33:E34"/>
    <mergeCell ref="M33:M35"/>
    <mergeCell ref="A30:A32"/>
    <mergeCell ref="E30:E31"/>
    <mergeCell ref="M30:M32"/>
    <mergeCell ref="N36:N38"/>
    <mergeCell ref="O36:O38"/>
    <mergeCell ref="C37:D37"/>
    <mergeCell ref="F37:G37"/>
    <mergeCell ref="H37:I37"/>
    <mergeCell ref="J37:K37"/>
    <mergeCell ref="C38:D38"/>
    <mergeCell ref="N33:N35"/>
    <mergeCell ref="O33:O35"/>
    <mergeCell ref="C34:D34"/>
    <mergeCell ref="F34:G34"/>
    <mergeCell ref="H34:I34"/>
    <mergeCell ref="J34:K34"/>
    <mergeCell ref="C35:D35"/>
    <mergeCell ref="F35:G35"/>
    <mergeCell ref="H35:I35"/>
    <mergeCell ref="J35:K35"/>
    <mergeCell ref="F38:G38"/>
    <mergeCell ref="H38:I38"/>
    <mergeCell ref="J38:K38"/>
    <mergeCell ref="A39:A41"/>
    <mergeCell ref="E39:E40"/>
    <mergeCell ref="M39:M41"/>
    <mergeCell ref="A36:A38"/>
    <mergeCell ref="E36:E37"/>
    <mergeCell ref="M36:M38"/>
    <mergeCell ref="N39:N41"/>
    <mergeCell ref="O39:O41"/>
    <mergeCell ref="C40:D40"/>
    <mergeCell ref="F40:G40"/>
    <mergeCell ref="H40:I40"/>
    <mergeCell ref="J40:K40"/>
    <mergeCell ref="C41:D41"/>
    <mergeCell ref="F41:G41"/>
    <mergeCell ref="H41:I41"/>
    <mergeCell ref="J41:K41"/>
    <mergeCell ref="A47:O47"/>
    <mergeCell ref="A51:C51"/>
    <mergeCell ref="F51:H51"/>
    <mergeCell ref="A44:O44"/>
    <mergeCell ref="M42:M43"/>
    <mergeCell ref="N42:N43"/>
    <mergeCell ref="O42:O43"/>
    <mergeCell ref="A46:O46"/>
    <mergeCell ref="A42:B43"/>
    <mergeCell ref="C42:D43"/>
    <mergeCell ref="F42:G43"/>
    <mergeCell ref="H42:I43"/>
    <mergeCell ref="J42:K43"/>
    <mergeCell ref="L42:L43"/>
  </mergeCells>
  <phoneticPr fontId="2"/>
  <pageMargins left="0.7" right="0.7" top="0.75" bottom="0.75" header="0.3" footer="0.3"/>
  <pageSetup paperSize="9" scale="89" orientation="portrait" blackAndWhite="1"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39997558519241921"/>
    <pageSetUpPr fitToPage="1"/>
  </sheetPr>
  <dimension ref="A1:R51"/>
  <sheetViews>
    <sheetView view="pageBreakPreview" zoomScale="145" zoomScaleNormal="180" zoomScaleSheetLayoutView="145" workbookViewId="0">
      <selection activeCell="A62" sqref="A62:B62"/>
    </sheetView>
  </sheetViews>
  <sheetFormatPr defaultRowHeight="9.75"/>
  <cols>
    <col min="1" max="1" width="8.5" style="18" customWidth="1"/>
    <col min="2" max="2" width="6.625" style="18" customWidth="1"/>
    <col min="3" max="3" width="4.75" style="18" customWidth="1"/>
    <col min="4" max="4" width="2.375" style="18" bestFit="1" customWidth="1"/>
    <col min="5" max="5" width="4.75" style="18" customWidth="1"/>
    <col min="6" max="6" width="4.375" style="18" customWidth="1"/>
    <col min="7" max="7" width="3.625" style="18" bestFit="1" customWidth="1"/>
    <col min="8" max="8" width="4.375" style="18" customWidth="1"/>
    <col min="9" max="9" width="3.625" style="18" bestFit="1" customWidth="1"/>
    <col min="10" max="10" width="4.375" style="18" customWidth="1"/>
    <col min="11" max="11" width="3.625" style="18" bestFit="1" customWidth="1"/>
    <col min="12" max="12" width="6.125" style="18" customWidth="1"/>
    <col min="13" max="14" width="8.5" style="18" customWidth="1"/>
    <col min="15" max="15" width="12.625" style="18" customWidth="1"/>
    <col min="16" max="16384" width="9" style="18"/>
  </cols>
  <sheetData>
    <row r="1" spans="1:18" ht="12.75" customHeight="1">
      <c r="O1" s="19" t="s">
        <v>200</v>
      </c>
    </row>
    <row r="2" spans="1:18" ht="21.75" customHeight="1">
      <c r="A2" s="142" t="s">
        <v>53</v>
      </c>
      <c r="B2" s="142"/>
      <c r="C2" s="142"/>
      <c r="D2" s="142"/>
      <c r="E2" s="142"/>
      <c r="F2" s="142"/>
      <c r="G2" s="142"/>
      <c r="H2" s="142"/>
      <c r="I2" s="142"/>
      <c r="J2" s="142"/>
      <c r="K2" s="142"/>
      <c r="L2" s="142"/>
      <c r="M2" s="142"/>
      <c r="N2" s="142"/>
      <c r="O2" s="142"/>
    </row>
    <row r="3" spans="1:18" ht="20.25" customHeight="1">
      <c r="A3" s="22" t="s">
        <v>43</v>
      </c>
      <c r="B3" s="23"/>
      <c r="C3" s="146" t="s">
        <v>44</v>
      </c>
      <c r="D3" s="146"/>
      <c r="E3" s="146"/>
      <c r="F3" s="147" t="str">
        <f>'（低圧）内訳'!$T$12</f>
        <v>演習場１０５</v>
      </c>
      <c r="G3" s="147"/>
      <c r="H3" s="147"/>
      <c r="I3" s="147"/>
      <c r="J3" s="147"/>
      <c r="K3" s="147"/>
      <c r="L3" s="152" t="s">
        <v>88</v>
      </c>
      <c r="M3" s="152"/>
      <c r="N3" s="40"/>
      <c r="O3" s="24"/>
    </row>
    <row r="4" spans="1:18" ht="16.5" customHeight="1">
      <c r="A4" s="138" t="s">
        <v>189</v>
      </c>
      <c r="B4" s="153" t="s">
        <v>26</v>
      </c>
      <c r="C4" s="154" t="s">
        <v>25</v>
      </c>
      <c r="D4" s="155"/>
      <c r="E4" s="154" t="s">
        <v>27</v>
      </c>
      <c r="F4" s="156"/>
      <c r="G4" s="156"/>
      <c r="H4" s="156"/>
      <c r="I4" s="156"/>
      <c r="J4" s="156"/>
      <c r="K4" s="156"/>
      <c r="L4" s="157"/>
      <c r="M4" s="143" t="s">
        <v>50</v>
      </c>
      <c r="N4" s="158" t="s">
        <v>51</v>
      </c>
      <c r="O4" s="160" t="s">
        <v>28</v>
      </c>
      <c r="Q4" s="52"/>
      <c r="R4" s="44" t="s">
        <v>129</v>
      </c>
    </row>
    <row r="5" spans="1:18" ht="22.5" customHeight="1">
      <c r="A5" s="153"/>
      <c r="B5" s="153"/>
      <c r="C5" s="161" t="s">
        <v>29</v>
      </c>
      <c r="D5" s="149"/>
      <c r="E5" s="25" t="s">
        <v>45</v>
      </c>
      <c r="F5" s="148" t="s">
        <v>48</v>
      </c>
      <c r="G5" s="149"/>
      <c r="H5" s="150" t="s">
        <v>47</v>
      </c>
      <c r="I5" s="151"/>
      <c r="J5" s="150" t="s">
        <v>49</v>
      </c>
      <c r="K5" s="151"/>
      <c r="L5" s="26" t="s">
        <v>30</v>
      </c>
      <c r="M5" s="144"/>
      <c r="N5" s="159"/>
      <c r="O5" s="160"/>
      <c r="Q5" s="53" t="s">
        <v>102</v>
      </c>
      <c r="R5" s="45" t="s">
        <v>100</v>
      </c>
    </row>
    <row r="6" spans="1:18" ht="16.5" customHeight="1">
      <c r="A6" s="138" t="s">
        <v>142</v>
      </c>
      <c r="B6" s="20" t="s">
        <v>31</v>
      </c>
      <c r="C6" s="27">
        <f>'（低圧）内訳'!U12</f>
        <v>30</v>
      </c>
      <c r="D6" s="28" t="str">
        <f>'（低圧）内訳'!V12</f>
        <v>A</v>
      </c>
      <c r="E6" s="119">
        <f>R8</f>
        <v>85</v>
      </c>
      <c r="F6" s="27">
        <f>MIN(120,E6)</f>
        <v>85</v>
      </c>
      <c r="G6" s="29" t="s">
        <v>46</v>
      </c>
      <c r="H6" s="27">
        <f>MIN(180,E6-F6)</f>
        <v>0</v>
      </c>
      <c r="I6" s="29" t="s">
        <v>46</v>
      </c>
      <c r="J6" s="27">
        <f>E6-F6-H6</f>
        <v>0</v>
      </c>
      <c r="K6" s="29" t="s">
        <v>46</v>
      </c>
      <c r="L6" s="30">
        <f>F6+H6+J6</f>
        <v>85</v>
      </c>
      <c r="M6" s="119"/>
      <c r="N6" s="119"/>
      <c r="O6" s="135">
        <f>SUM(C8,L8)-M6+N6</f>
        <v>0</v>
      </c>
      <c r="Q6" s="54" t="s">
        <v>103</v>
      </c>
      <c r="R6" s="46" t="s">
        <v>101</v>
      </c>
    </row>
    <row r="7" spans="1:18" ht="16.5" customHeight="1">
      <c r="A7" s="138"/>
      <c r="B7" s="20" t="s">
        <v>32</v>
      </c>
      <c r="C7" s="133"/>
      <c r="D7" s="134"/>
      <c r="E7" s="139"/>
      <c r="F7" s="131"/>
      <c r="G7" s="132"/>
      <c r="H7" s="131"/>
      <c r="I7" s="132"/>
      <c r="J7" s="133"/>
      <c r="K7" s="134"/>
      <c r="L7" s="31"/>
      <c r="M7" s="120"/>
      <c r="N7" s="120"/>
      <c r="O7" s="135"/>
      <c r="Q7" s="52"/>
      <c r="R7" s="47"/>
    </row>
    <row r="8" spans="1:18" ht="16.5" customHeight="1">
      <c r="A8" s="138"/>
      <c r="B8" s="21" t="s">
        <v>33</v>
      </c>
      <c r="C8" s="133"/>
      <c r="D8" s="134"/>
      <c r="E8" s="32" t="s">
        <v>46</v>
      </c>
      <c r="F8" s="136"/>
      <c r="G8" s="137"/>
      <c r="H8" s="136"/>
      <c r="I8" s="137"/>
      <c r="J8" s="133"/>
      <c r="K8" s="134"/>
      <c r="L8" s="30">
        <f>SUM(F8:K8)</f>
        <v>0</v>
      </c>
      <c r="M8" s="122"/>
      <c r="N8" s="122"/>
      <c r="O8" s="135"/>
      <c r="Q8" s="54" t="s">
        <v>104</v>
      </c>
      <c r="R8" s="48">
        <v>85</v>
      </c>
    </row>
    <row r="9" spans="1:18" ht="16.5" customHeight="1">
      <c r="A9" s="138" t="s">
        <v>143</v>
      </c>
      <c r="B9" s="20" t="s">
        <v>31</v>
      </c>
      <c r="C9" s="27">
        <f>$C$6</f>
        <v>30</v>
      </c>
      <c r="D9" s="28" t="str">
        <f>$D$6</f>
        <v>A</v>
      </c>
      <c r="E9" s="119">
        <f>R10</f>
        <v>70</v>
      </c>
      <c r="F9" s="27">
        <f t="shared" ref="F9" si="0">MIN(120,E9)</f>
        <v>70</v>
      </c>
      <c r="G9" s="29" t="s">
        <v>46</v>
      </c>
      <c r="H9" s="27">
        <f t="shared" ref="H9" si="1">MIN(180,E9-F9)</f>
        <v>0</v>
      </c>
      <c r="I9" s="29" t="s">
        <v>46</v>
      </c>
      <c r="J9" s="27">
        <f t="shared" ref="J9" si="2">E9-F9-H9</f>
        <v>0</v>
      </c>
      <c r="K9" s="29" t="s">
        <v>46</v>
      </c>
      <c r="L9" s="30">
        <f t="shared" ref="L9" si="3">F9+H9+J9</f>
        <v>70</v>
      </c>
      <c r="M9" s="119"/>
      <c r="N9" s="119"/>
      <c r="O9" s="135"/>
      <c r="Q9" s="52"/>
      <c r="R9" s="47"/>
    </row>
    <row r="10" spans="1:18" ht="16.5" customHeight="1">
      <c r="A10" s="138"/>
      <c r="B10" s="20" t="s">
        <v>32</v>
      </c>
      <c r="C10" s="133"/>
      <c r="D10" s="134"/>
      <c r="E10" s="139"/>
      <c r="F10" s="131"/>
      <c r="G10" s="132"/>
      <c r="H10" s="131"/>
      <c r="I10" s="132"/>
      <c r="J10" s="133"/>
      <c r="K10" s="134"/>
      <c r="L10" s="31"/>
      <c r="M10" s="120"/>
      <c r="N10" s="120"/>
      <c r="O10" s="135"/>
      <c r="Q10" s="54" t="s">
        <v>105</v>
      </c>
      <c r="R10" s="48">
        <v>70</v>
      </c>
    </row>
    <row r="11" spans="1:18" ht="16.5" customHeight="1">
      <c r="A11" s="138"/>
      <c r="B11" s="21" t="s">
        <v>33</v>
      </c>
      <c r="C11" s="133"/>
      <c r="D11" s="134"/>
      <c r="E11" s="32" t="s">
        <v>46</v>
      </c>
      <c r="F11" s="136"/>
      <c r="G11" s="137"/>
      <c r="H11" s="136"/>
      <c r="I11" s="137"/>
      <c r="J11" s="133"/>
      <c r="K11" s="134"/>
      <c r="L11" s="30"/>
      <c r="M11" s="122"/>
      <c r="N11" s="122"/>
      <c r="O11" s="135"/>
      <c r="Q11" s="52"/>
      <c r="R11" s="47"/>
    </row>
    <row r="12" spans="1:18" ht="16.5" customHeight="1">
      <c r="A12" s="138" t="s">
        <v>144</v>
      </c>
      <c r="B12" s="20" t="s">
        <v>31</v>
      </c>
      <c r="C12" s="27">
        <f>$C$6</f>
        <v>30</v>
      </c>
      <c r="D12" s="28" t="str">
        <f>$D$6</f>
        <v>A</v>
      </c>
      <c r="E12" s="119">
        <f>R12</f>
        <v>60</v>
      </c>
      <c r="F12" s="27">
        <f t="shared" ref="F12" si="4">MIN(120,E12)</f>
        <v>60</v>
      </c>
      <c r="G12" s="29" t="s">
        <v>46</v>
      </c>
      <c r="H12" s="27">
        <f t="shared" ref="H12" si="5">MIN(180,E12-F12)</f>
        <v>0</v>
      </c>
      <c r="I12" s="29" t="s">
        <v>46</v>
      </c>
      <c r="J12" s="27">
        <f t="shared" ref="J12" si="6">E12-F12-H12</f>
        <v>0</v>
      </c>
      <c r="K12" s="29" t="s">
        <v>46</v>
      </c>
      <c r="L12" s="30">
        <f t="shared" ref="L12" si="7">F12+H12+J12</f>
        <v>60</v>
      </c>
      <c r="M12" s="119"/>
      <c r="N12" s="119"/>
      <c r="O12" s="135"/>
      <c r="Q12" s="54" t="s">
        <v>106</v>
      </c>
      <c r="R12" s="48">
        <v>60</v>
      </c>
    </row>
    <row r="13" spans="1:18" ht="16.5" customHeight="1">
      <c r="A13" s="138"/>
      <c r="B13" s="20" t="s">
        <v>32</v>
      </c>
      <c r="C13" s="133"/>
      <c r="D13" s="134"/>
      <c r="E13" s="139"/>
      <c r="F13" s="131"/>
      <c r="G13" s="132"/>
      <c r="H13" s="131"/>
      <c r="I13" s="132"/>
      <c r="J13" s="133"/>
      <c r="K13" s="134"/>
      <c r="L13" s="31"/>
      <c r="M13" s="120"/>
      <c r="N13" s="120"/>
      <c r="O13" s="135"/>
      <c r="Q13" s="52"/>
      <c r="R13" s="49"/>
    </row>
    <row r="14" spans="1:18" ht="16.5" customHeight="1">
      <c r="A14" s="138"/>
      <c r="B14" s="21" t="s">
        <v>33</v>
      </c>
      <c r="C14" s="133"/>
      <c r="D14" s="134"/>
      <c r="E14" s="32" t="s">
        <v>46</v>
      </c>
      <c r="F14" s="136"/>
      <c r="G14" s="137"/>
      <c r="H14" s="136"/>
      <c r="I14" s="137"/>
      <c r="J14" s="133"/>
      <c r="K14" s="134"/>
      <c r="L14" s="30"/>
      <c r="M14" s="122"/>
      <c r="N14" s="122"/>
      <c r="O14" s="135"/>
      <c r="Q14" s="54" t="s">
        <v>107</v>
      </c>
      <c r="R14" s="50">
        <f>R8+R10+R12</f>
        <v>215</v>
      </c>
    </row>
    <row r="15" spans="1:18" ht="16.5" customHeight="1">
      <c r="A15" s="138" t="s">
        <v>145</v>
      </c>
      <c r="B15" s="20" t="s">
        <v>31</v>
      </c>
      <c r="C15" s="27">
        <f>$C$6</f>
        <v>30</v>
      </c>
      <c r="D15" s="28" t="str">
        <f>$D$6</f>
        <v>A</v>
      </c>
      <c r="E15" s="119">
        <f>R16</f>
        <v>60</v>
      </c>
      <c r="F15" s="27">
        <f t="shared" ref="F15" si="8">MIN(120,E15)</f>
        <v>60</v>
      </c>
      <c r="G15" s="29" t="s">
        <v>46</v>
      </c>
      <c r="H15" s="27">
        <f t="shared" ref="H15" si="9">MIN(180,E15-F15)</f>
        <v>0</v>
      </c>
      <c r="I15" s="29" t="s">
        <v>46</v>
      </c>
      <c r="J15" s="27">
        <f t="shared" ref="J15" si="10">E15-F15-H15</f>
        <v>0</v>
      </c>
      <c r="K15" s="29" t="s">
        <v>46</v>
      </c>
      <c r="L15" s="30">
        <f t="shared" ref="L15" si="11">F15+H15+J15</f>
        <v>60</v>
      </c>
      <c r="M15" s="119"/>
      <c r="N15" s="119"/>
      <c r="O15" s="135"/>
      <c r="Q15" s="52"/>
      <c r="R15" s="47"/>
    </row>
    <row r="16" spans="1:18" ht="16.5" customHeight="1">
      <c r="A16" s="138"/>
      <c r="B16" s="20" t="s">
        <v>32</v>
      </c>
      <c r="C16" s="133"/>
      <c r="D16" s="134"/>
      <c r="E16" s="139"/>
      <c r="F16" s="131"/>
      <c r="G16" s="132"/>
      <c r="H16" s="131"/>
      <c r="I16" s="132"/>
      <c r="J16" s="133"/>
      <c r="K16" s="134"/>
      <c r="L16" s="31"/>
      <c r="M16" s="120"/>
      <c r="N16" s="120"/>
      <c r="O16" s="135"/>
      <c r="Q16" s="53" t="s">
        <v>108</v>
      </c>
      <c r="R16" s="51">
        <v>60</v>
      </c>
    </row>
    <row r="17" spans="1:18" ht="16.5" customHeight="1">
      <c r="A17" s="138"/>
      <c r="B17" s="21" t="s">
        <v>33</v>
      </c>
      <c r="C17" s="133"/>
      <c r="D17" s="134"/>
      <c r="E17" s="32" t="s">
        <v>46</v>
      </c>
      <c r="F17" s="136"/>
      <c r="G17" s="137"/>
      <c r="H17" s="136"/>
      <c r="I17" s="137"/>
      <c r="J17" s="133"/>
      <c r="K17" s="134"/>
      <c r="L17" s="30"/>
      <c r="M17" s="122"/>
      <c r="N17" s="122"/>
      <c r="O17" s="135"/>
      <c r="Q17" s="52"/>
      <c r="R17" s="47"/>
    </row>
    <row r="18" spans="1:18" ht="16.5" customHeight="1">
      <c r="A18" s="138" t="s">
        <v>146</v>
      </c>
      <c r="B18" s="20" t="s">
        <v>31</v>
      </c>
      <c r="C18" s="27">
        <f>$C$6</f>
        <v>30</v>
      </c>
      <c r="D18" s="28" t="str">
        <f>$D$6</f>
        <v>A</v>
      </c>
      <c r="E18" s="119">
        <f>R18</f>
        <v>60</v>
      </c>
      <c r="F18" s="27">
        <f t="shared" ref="F18" si="12">MIN(120,E18)</f>
        <v>60</v>
      </c>
      <c r="G18" s="29" t="s">
        <v>46</v>
      </c>
      <c r="H18" s="27">
        <f t="shared" ref="H18" si="13">MIN(180,E18-F18)</f>
        <v>0</v>
      </c>
      <c r="I18" s="29" t="s">
        <v>46</v>
      </c>
      <c r="J18" s="27">
        <f t="shared" ref="J18" si="14">E18-F18-H18</f>
        <v>0</v>
      </c>
      <c r="K18" s="29" t="s">
        <v>46</v>
      </c>
      <c r="L18" s="30">
        <f t="shared" ref="L18" si="15">F18+H18+J18</f>
        <v>60</v>
      </c>
      <c r="M18" s="119"/>
      <c r="N18" s="119"/>
      <c r="O18" s="135"/>
      <c r="Q18" s="54" t="s">
        <v>109</v>
      </c>
      <c r="R18" s="48">
        <v>60</v>
      </c>
    </row>
    <row r="19" spans="1:18" ht="16.5" customHeight="1">
      <c r="A19" s="138"/>
      <c r="B19" s="20" t="s">
        <v>32</v>
      </c>
      <c r="C19" s="133"/>
      <c r="D19" s="134"/>
      <c r="E19" s="139"/>
      <c r="F19" s="131"/>
      <c r="G19" s="132"/>
      <c r="H19" s="131"/>
      <c r="I19" s="132"/>
      <c r="J19" s="133"/>
      <c r="K19" s="134"/>
      <c r="L19" s="31"/>
      <c r="M19" s="120"/>
      <c r="N19" s="120"/>
      <c r="O19" s="135"/>
      <c r="Q19" s="52"/>
      <c r="R19" s="47"/>
    </row>
    <row r="20" spans="1:18" ht="16.5" customHeight="1">
      <c r="A20" s="138"/>
      <c r="B20" s="21" t="s">
        <v>33</v>
      </c>
      <c r="C20" s="133"/>
      <c r="D20" s="134"/>
      <c r="E20" s="32" t="s">
        <v>46</v>
      </c>
      <c r="F20" s="136"/>
      <c r="G20" s="137"/>
      <c r="H20" s="136"/>
      <c r="I20" s="137"/>
      <c r="J20" s="133"/>
      <c r="K20" s="134"/>
      <c r="L20" s="30"/>
      <c r="M20" s="122"/>
      <c r="N20" s="122"/>
      <c r="O20" s="135"/>
      <c r="Q20" s="54" t="s">
        <v>110</v>
      </c>
      <c r="R20" s="48">
        <v>80</v>
      </c>
    </row>
    <row r="21" spans="1:18" ht="16.5" customHeight="1">
      <c r="A21" s="138" t="s">
        <v>147</v>
      </c>
      <c r="B21" s="20" t="s">
        <v>31</v>
      </c>
      <c r="C21" s="27">
        <f>$C$6</f>
        <v>30</v>
      </c>
      <c r="D21" s="28" t="str">
        <f>$D$6</f>
        <v>A</v>
      </c>
      <c r="E21" s="119">
        <f>R20</f>
        <v>80</v>
      </c>
      <c r="F21" s="27">
        <f t="shared" ref="F21" si="16">MIN(120,E21)</f>
        <v>80</v>
      </c>
      <c r="G21" s="29" t="s">
        <v>46</v>
      </c>
      <c r="H21" s="27">
        <f t="shared" ref="H21" si="17">MIN(180,E21-F21)</f>
        <v>0</v>
      </c>
      <c r="I21" s="29" t="s">
        <v>46</v>
      </c>
      <c r="J21" s="27">
        <f t="shared" ref="J21" si="18">E21-F21-H21</f>
        <v>0</v>
      </c>
      <c r="K21" s="29" t="s">
        <v>46</v>
      </c>
      <c r="L21" s="30">
        <f t="shared" ref="L21" si="19">F21+H21+J21</f>
        <v>80</v>
      </c>
      <c r="M21" s="119"/>
      <c r="N21" s="119"/>
      <c r="O21" s="135"/>
      <c r="Q21" s="52"/>
      <c r="R21" s="49"/>
    </row>
    <row r="22" spans="1:18" ht="16.5" customHeight="1">
      <c r="A22" s="138"/>
      <c r="B22" s="20" t="s">
        <v>32</v>
      </c>
      <c r="C22" s="133"/>
      <c r="D22" s="134"/>
      <c r="E22" s="139"/>
      <c r="F22" s="131"/>
      <c r="G22" s="132"/>
      <c r="H22" s="131"/>
      <c r="I22" s="132"/>
      <c r="J22" s="133"/>
      <c r="K22" s="134"/>
      <c r="L22" s="31"/>
      <c r="M22" s="120"/>
      <c r="N22" s="120"/>
      <c r="O22" s="135"/>
      <c r="Q22" s="54" t="s">
        <v>111</v>
      </c>
      <c r="R22" s="50">
        <f>R16+R18+R20</f>
        <v>200</v>
      </c>
    </row>
    <row r="23" spans="1:18" ht="16.5" customHeight="1">
      <c r="A23" s="138"/>
      <c r="B23" s="21" t="s">
        <v>33</v>
      </c>
      <c r="C23" s="133"/>
      <c r="D23" s="134"/>
      <c r="E23" s="32" t="s">
        <v>46</v>
      </c>
      <c r="F23" s="136"/>
      <c r="G23" s="137"/>
      <c r="H23" s="136"/>
      <c r="I23" s="137"/>
      <c r="J23" s="133"/>
      <c r="K23" s="134"/>
      <c r="L23" s="30"/>
      <c r="M23" s="122"/>
      <c r="N23" s="122"/>
      <c r="O23" s="135"/>
      <c r="Q23" s="52"/>
      <c r="R23" s="49"/>
    </row>
    <row r="24" spans="1:18" ht="16.5" customHeight="1">
      <c r="A24" s="138" t="s">
        <v>148</v>
      </c>
      <c r="B24" s="20" t="s">
        <v>31</v>
      </c>
      <c r="C24" s="27">
        <f>$C$6</f>
        <v>30</v>
      </c>
      <c r="D24" s="28" t="str">
        <f>$D$6</f>
        <v>A</v>
      </c>
      <c r="E24" s="119">
        <f>R26</f>
        <v>80</v>
      </c>
      <c r="F24" s="27">
        <f t="shared" ref="F24" si="20">MIN(120,E24)</f>
        <v>80</v>
      </c>
      <c r="G24" s="29" t="s">
        <v>46</v>
      </c>
      <c r="H24" s="27">
        <f t="shared" ref="H24" si="21">MIN(180,E24-F24)</f>
        <v>0</v>
      </c>
      <c r="I24" s="29" t="s">
        <v>46</v>
      </c>
      <c r="J24" s="27">
        <f t="shared" ref="J24" si="22">E24-F24-H24</f>
        <v>0</v>
      </c>
      <c r="K24" s="29" t="s">
        <v>46</v>
      </c>
      <c r="L24" s="30">
        <f t="shared" ref="L24" si="23">F24+H24+J24</f>
        <v>80</v>
      </c>
      <c r="M24" s="119"/>
      <c r="N24" s="119"/>
      <c r="O24" s="135"/>
      <c r="Q24" s="54" t="s">
        <v>112</v>
      </c>
      <c r="R24" s="48">
        <f>R14+R22</f>
        <v>415</v>
      </c>
    </row>
    <row r="25" spans="1:18" ht="16.5" customHeight="1">
      <c r="A25" s="138"/>
      <c r="B25" s="20" t="s">
        <v>32</v>
      </c>
      <c r="C25" s="133"/>
      <c r="D25" s="134"/>
      <c r="E25" s="139"/>
      <c r="F25" s="131"/>
      <c r="G25" s="132"/>
      <c r="H25" s="131"/>
      <c r="I25" s="132"/>
      <c r="J25" s="133"/>
      <c r="K25" s="134"/>
      <c r="L25" s="31"/>
      <c r="M25" s="120"/>
      <c r="N25" s="120"/>
      <c r="O25" s="135"/>
      <c r="Q25" s="52"/>
      <c r="R25" s="47"/>
    </row>
    <row r="26" spans="1:18" ht="16.5" customHeight="1">
      <c r="A26" s="138"/>
      <c r="B26" s="21" t="s">
        <v>33</v>
      </c>
      <c r="C26" s="133"/>
      <c r="D26" s="134"/>
      <c r="E26" s="32" t="s">
        <v>46</v>
      </c>
      <c r="F26" s="136"/>
      <c r="G26" s="137"/>
      <c r="H26" s="136"/>
      <c r="I26" s="137"/>
      <c r="J26" s="133"/>
      <c r="K26" s="134"/>
      <c r="L26" s="30"/>
      <c r="M26" s="122"/>
      <c r="N26" s="122"/>
      <c r="O26" s="135"/>
      <c r="Q26" s="54" t="s">
        <v>113</v>
      </c>
      <c r="R26" s="48">
        <v>80</v>
      </c>
    </row>
    <row r="27" spans="1:18" ht="16.5" customHeight="1">
      <c r="A27" s="138" t="s">
        <v>149</v>
      </c>
      <c r="B27" s="20" t="s">
        <v>31</v>
      </c>
      <c r="C27" s="27">
        <f>$C$6</f>
        <v>30</v>
      </c>
      <c r="D27" s="28" t="str">
        <f>$D$6</f>
        <v>A</v>
      </c>
      <c r="E27" s="119">
        <f>R28</f>
        <v>80</v>
      </c>
      <c r="F27" s="27">
        <f t="shared" ref="F27" si="24">MIN(120,E27)</f>
        <v>80</v>
      </c>
      <c r="G27" s="29" t="s">
        <v>46</v>
      </c>
      <c r="H27" s="27">
        <f t="shared" ref="H27" si="25">MIN(180,E27-F27)</f>
        <v>0</v>
      </c>
      <c r="I27" s="29" t="s">
        <v>46</v>
      </c>
      <c r="J27" s="27">
        <f t="shared" ref="J27" si="26">E27-F27-H27</f>
        <v>0</v>
      </c>
      <c r="K27" s="29" t="s">
        <v>46</v>
      </c>
      <c r="L27" s="30">
        <f t="shared" ref="L27" si="27">F27+H27+J27</f>
        <v>80</v>
      </c>
      <c r="M27" s="119"/>
      <c r="N27" s="119"/>
      <c r="O27" s="135"/>
      <c r="Q27" s="52"/>
      <c r="R27" s="47"/>
    </row>
    <row r="28" spans="1:18" ht="16.5" customHeight="1">
      <c r="A28" s="138"/>
      <c r="B28" s="20" t="s">
        <v>32</v>
      </c>
      <c r="C28" s="133"/>
      <c r="D28" s="134"/>
      <c r="E28" s="139"/>
      <c r="F28" s="131"/>
      <c r="G28" s="132"/>
      <c r="H28" s="131"/>
      <c r="I28" s="132"/>
      <c r="J28" s="133"/>
      <c r="K28" s="134"/>
      <c r="L28" s="31"/>
      <c r="M28" s="120"/>
      <c r="N28" s="120"/>
      <c r="O28" s="135"/>
      <c r="Q28" s="54" t="s">
        <v>114</v>
      </c>
      <c r="R28" s="48">
        <v>80</v>
      </c>
    </row>
    <row r="29" spans="1:18" ht="16.5" customHeight="1">
      <c r="A29" s="138"/>
      <c r="B29" s="21" t="s">
        <v>33</v>
      </c>
      <c r="C29" s="133"/>
      <c r="D29" s="134"/>
      <c r="E29" s="32" t="s">
        <v>46</v>
      </c>
      <c r="F29" s="136"/>
      <c r="G29" s="137"/>
      <c r="H29" s="136"/>
      <c r="I29" s="137"/>
      <c r="J29" s="133"/>
      <c r="K29" s="134"/>
      <c r="L29" s="30"/>
      <c r="M29" s="122"/>
      <c r="N29" s="122"/>
      <c r="O29" s="135"/>
      <c r="Q29" s="52"/>
      <c r="R29" s="47"/>
    </row>
    <row r="30" spans="1:18" ht="16.5" customHeight="1">
      <c r="A30" s="138" t="s">
        <v>150</v>
      </c>
      <c r="B30" s="20" t="s">
        <v>31</v>
      </c>
      <c r="C30" s="27">
        <f>$C$6</f>
        <v>30</v>
      </c>
      <c r="D30" s="28" t="str">
        <f>$D$6</f>
        <v>A</v>
      </c>
      <c r="E30" s="119">
        <f>R30</f>
        <v>170</v>
      </c>
      <c r="F30" s="27">
        <f t="shared" ref="F30" si="28">MIN(120,E30)</f>
        <v>120</v>
      </c>
      <c r="G30" s="29" t="s">
        <v>46</v>
      </c>
      <c r="H30" s="27">
        <f t="shared" ref="H30" si="29">MIN(180,E30-F30)</f>
        <v>50</v>
      </c>
      <c r="I30" s="29" t="s">
        <v>46</v>
      </c>
      <c r="J30" s="27">
        <f t="shared" ref="J30" si="30">E30-F30-H30</f>
        <v>0</v>
      </c>
      <c r="K30" s="29" t="s">
        <v>46</v>
      </c>
      <c r="L30" s="30">
        <f t="shared" ref="L30" si="31">F30+H30+J30</f>
        <v>170</v>
      </c>
      <c r="M30" s="119"/>
      <c r="N30" s="119"/>
      <c r="O30" s="135"/>
      <c r="Q30" s="54" t="s">
        <v>115</v>
      </c>
      <c r="R30" s="50">
        <v>170</v>
      </c>
    </row>
    <row r="31" spans="1:18" ht="16.5" customHeight="1">
      <c r="A31" s="138"/>
      <c r="B31" s="20" t="s">
        <v>32</v>
      </c>
      <c r="C31" s="133"/>
      <c r="D31" s="134"/>
      <c r="E31" s="139"/>
      <c r="F31" s="131"/>
      <c r="G31" s="132"/>
      <c r="H31" s="131"/>
      <c r="I31" s="132"/>
      <c r="J31" s="133"/>
      <c r="K31" s="134"/>
      <c r="L31" s="31"/>
      <c r="M31" s="120"/>
      <c r="N31" s="120"/>
      <c r="O31" s="135"/>
      <c r="Q31" s="52"/>
      <c r="R31" s="49"/>
    </row>
    <row r="32" spans="1:18" ht="16.5" customHeight="1">
      <c r="A32" s="138"/>
      <c r="B32" s="21" t="s">
        <v>33</v>
      </c>
      <c r="C32" s="133"/>
      <c r="D32" s="134"/>
      <c r="E32" s="32" t="s">
        <v>46</v>
      </c>
      <c r="F32" s="136"/>
      <c r="G32" s="137"/>
      <c r="H32" s="136"/>
      <c r="I32" s="137"/>
      <c r="J32" s="133"/>
      <c r="K32" s="134"/>
      <c r="L32" s="30"/>
      <c r="M32" s="122"/>
      <c r="N32" s="122"/>
      <c r="O32" s="135"/>
      <c r="Q32" s="54" t="s">
        <v>116</v>
      </c>
      <c r="R32" s="50">
        <f>R26+R28+R30</f>
        <v>330</v>
      </c>
    </row>
    <row r="33" spans="1:18" ht="16.5" customHeight="1">
      <c r="A33" s="138" t="s">
        <v>151</v>
      </c>
      <c r="B33" s="20" t="s">
        <v>31</v>
      </c>
      <c r="C33" s="27">
        <f>$C$6</f>
        <v>30</v>
      </c>
      <c r="D33" s="28" t="str">
        <f>$D$6</f>
        <v>A</v>
      </c>
      <c r="E33" s="119">
        <f>R34</f>
        <v>130</v>
      </c>
      <c r="F33" s="27">
        <f t="shared" ref="F33" si="32">MIN(120,E33)</f>
        <v>120</v>
      </c>
      <c r="G33" s="29" t="s">
        <v>46</v>
      </c>
      <c r="H33" s="27">
        <f t="shared" ref="H33" si="33">MIN(180,E33-F33)</f>
        <v>10</v>
      </c>
      <c r="I33" s="29" t="s">
        <v>46</v>
      </c>
      <c r="J33" s="27">
        <f t="shared" ref="J33" si="34">E33-F33-H33</f>
        <v>0</v>
      </c>
      <c r="K33" s="29" t="s">
        <v>46</v>
      </c>
      <c r="L33" s="30">
        <f t="shared" ref="L33" si="35">F33+H33+J33</f>
        <v>130</v>
      </c>
      <c r="M33" s="119"/>
      <c r="N33" s="119"/>
      <c r="O33" s="135"/>
      <c r="Q33" s="52"/>
      <c r="R33" s="47"/>
    </row>
    <row r="34" spans="1:18" ht="16.5" customHeight="1">
      <c r="A34" s="138"/>
      <c r="B34" s="20" t="s">
        <v>32</v>
      </c>
      <c r="C34" s="133"/>
      <c r="D34" s="134"/>
      <c r="E34" s="139"/>
      <c r="F34" s="131"/>
      <c r="G34" s="132"/>
      <c r="H34" s="131"/>
      <c r="I34" s="132"/>
      <c r="J34" s="133"/>
      <c r="K34" s="134"/>
      <c r="L34" s="31"/>
      <c r="M34" s="120"/>
      <c r="N34" s="120"/>
      <c r="O34" s="135"/>
      <c r="Q34" s="54" t="s">
        <v>117</v>
      </c>
      <c r="R34" s="48">
        <v>130</v>
      </c>
    </row>
    <row r="35" spans="1:18" ht="16.5" customHeight="1">
      <c r="A35" s="138"/>
      <c r="B35" s="21" t="s">
        <v>33</v>
      </c>
      <c r="C35" s="133"/>
      <c r="D35" s="134"/>
      <c r="E35" s="32" t="s">
        <v>46</v>
      </c>
      <c r="F35" s="136"/>
      <c r="G35" s="137"/>
      <c r="H35" s="136"/>
      <c r="I35" s="137"/>
      <c r="J35" s="133"/>
      <c r="K35" s="134"/>
      <c r="L35" s="30"/>
      <c r="M35" s="122"/>
      <c r="N35" s="122"/>
      <c r="O35" s="135"/>
      <c r="Q35" s="52"/>
      <c r="R35" s="47"/>
    </row>
    <row r="36" spans="1:18" ht="16.5" customHeight="1">
      <c r="A36" s="138" t="s">
        <v>152</v>
      </c>
      <c r="B36" s="20" t="s">
        <v>31</v>
      </c>
      <c r="C36" s="27">
        <f>$C$6</f>
        <v>30</v>
      </c>
      <c r="D36" s="28" t="str">
        <f>$D$6</f>
        <v>A</v>
      </c>
      <c r="E36" s="119">
        <f>R36</f>
        <v>130</v>
      </c>
      <c r="F36" s="27">
        <f t="shared" ref="F36" si="36">MIN(120,E36)</f>
        <v>120</v>
      </c>
      <c r="G36" s="29" t="s">
        <v>46</v>
      </c>
      <c r="H36" s="27">
        <f t="shared" ref="H36" si="37">MIN(180,E36-F36)</f>
        <v>10</v>
      </c>
      <c r="I36" s="29" t="s">
        <v>46</v>
      </c>
      <c r="J36" s="27">
        <f t="shared" ref="J36" si="38">E36-F36-H36</f>
        <v>0</v>
      </c>
      <c r="K36" s="29" t="s">
        <v>46</v>
      </c>
      <c r="L36" s="30">
        <f t="shared" ref="L36" si="39">F36+H36+J36</f>
        <v>130</v>
      </c>
      <c r="M36" s="119"/>
      <c r="N36" s="119"/>
      <c r="O36" s="135"/>
      <c r="Q36" s="54" t="s">
        <v>118</v>
      </c>
      <c r="R36" s="50">
        <v>130</v>
      </c>
    </row>
    <row r="37" spans="1:18" ht="16.5" customHeight="1">
      <c r="A37" s="138"/>
      <c r="B37" s="20" t="s">
        <v>32</v>
      </c>
      <c r="C37" s="133"/>
      <c r="D37" s="134"/>
      <c r="E37" s="139"/>
      <c r="F37" s="131"/>
      <c r="G37" s="132"/>
      <c r="H37" s="131"/>
      <c r="I37" s="132"/>
      <c r="J37" s="133"/>
      <c r="K37" s="134"/>
      <c r="L37" s="31"/>
      <c r="M37" s="120"/>
      <c r="N37" s="120"/>
      <c r="O37" s="135"/>
      <c r="Q37" s="52"/>
      <c r="R37" s="49"/>
    </row>
    <row r="38" spans="1:18" ht="16.5" customHeight="1">
      <c r="A38" s="138"/>
      <c r="B38" s="21" t="s">
        <v>33</v>
      </c>
      <c r="C38" s="133"/>
      <c r="D38" s="134"/>
      <c r="E38" s="32" t="s">
        <v>46</v>
      </c>
      <c r="F38" s="136"/>
      <c r="G38" s="137"/>
      <c r="H38" s="136"/>
      <c r="I38" s="137"/>
      <c r="J38" s="133"/>
      <c r="K38" s="134"/>
      <c r="L38" s="30"/>
      <c r="M38" s="122"/>
      <c r="N38" s="122"/>
      <c r="O38" s="135"/>
      <c r="Q38" s="54" t="s">
        <v>119</v>
      </c>
      <c r="R38" s="50">
        <v>100</v>
      </c>
    </row>
    <row r="39" spans="1:18" ht="16.5" customHeight="1">
      <c r="A39" s="138" t="s">
        <v>153</v>
      </c>
      <c r="B39" s="20" t="s">
        <v>31</v>
      </c>
      <c r="C39" s="27">
        <f>$C$6</f>
        <v>30</v>
      </c>
      <c r="D39" s="28" t="str">
        <f>$D$6</f>
        <v>A</v>
      </c>
      <c r="E39" s="119">
        <f>R38</f>
        <v>100</v>
      </c>
      <c r="F39" s="27">
        <f t="shared" ref="F39" si="40">MIN(120,E39)</f>
        <v>100</v>
      </c>
      <c r="G39" s="29" t="s">
        <v>46</v>
      </c>
      <c r="H39" s="27">
        <f t="shared" ref="H39" si="41">MIN(180,E39-F39)</f>
        <v>0</v>
      </c>
      <c r="I39" s="29" t="s">
        <v>46</v>
      </c>
      <c r="J39" s="27">
        <f t="shared" ref="J39" si="42">E39-F39-H39</f>
        <v>0</v>
      </c>
      <c r="K39" s="29" t="s">
        <v>46</v>
      </c>
      <c r="L39" s="30">
        <f t="shared" ref="L39" si="43">F39+H39+J39</f>
        <v>100</v>
      </c>
      <c r="M39" s="119"/>
      <c r="N39" s="119"/>
      <c r="O39" s="135"/>
      <c r="Q39" s="52"/>
      <c r="R39" s="49"/>
    </row>
    <row r="40" spans="1:18" ht="16.5" customHeight="1">
      <c r="A40" s="138"/>
      <c r="B40" s="20" t="s">
        <v>32</v>
      </c>
      <c r="C40" s="133"/>
      <c r="D40" s="134"/>
      <c r="E40" s="139"/>
      <c r="F40" s="131"/>
      <c r="G40" s="132"/>
      <c r="H40" s="131"/>
      <c r="I40" s="132"/>
      <c r="J40" s="133"/>
      <c r="K40" s="134"/>
      <c r="L40" s="31"/>
      <c r="M40" s="120"/>
      <c r="N40" s="120"/>
      <c r="O40" s="135"/>
      <c r="Q40" s="54" t="s">
        <v>120</v>
      </c>
      <c r="R40" s="50">
        <f>R34+R36+R38</f>
        <v>360</v>
      </c>
    </row>
    <row r="41" spans="1:18" ht="16.5" customHeight="1">
      <c r="A41" s="138"/>
      <c r="B41" s="21" t="s">
        <v>33</v>
      </c>
      <c r="C41" s="133"/>
      <c r="D41" s="134"/>
      <c r="E41" s="32" t="s">
        <v>46</v>
      </c>
      <c r="F41" s="136"/>
      <c r="G41" s="137"/>
      <c r="H41" s="136"/>
      <c r="I41" s="137"/>
      <c r="J41" s="133"/>
      <c r="K41" s="134"/>
      <c r="L41" s="30"/>
      <c r="M41" s="122"/>
      <c r="N41" s="122"/>
      <c r="O41" s="135"/>
      <c r="Q41" s="52"/>
      <c r="R41" s="49"/>
    </row>
    <row r="42" spans="1:18" ht="16.5" customHeight="1">
      <c r="A42" s="123" t="s">
        <v>34</v>
      </c>
      <c r="B42" s="124"/>
      <c r="C42" s="127">
        <f>SUM(C41,C38,C35,C32,C29,C26,C23,C20,C17,C14,C11,C8)</f>
        <v>0</v>
      </c>
      <c r="D42" s="128"/>
      <c r="E42" s="33">
        <f>SUM(E39,E36,E33,E30,E27,E24,E21,E18,E15,E12,E9,E6)</f>
        <v>1105</v>
      </c>
      <c r="F42" s="123"/>
      <c r="G42" s="124"/>
      <c r="H42" s="123"/>
      <c r="I42" s="124"/>
      <c r="J42" s="123"/>
      <c r="K42" s="124"/>
      <c r="L42" s="119">
        <f>SUM(L41,L38,L35,L32,L29,L26,L23,L20,L17,L14,L11,L8)</f>
        <v>0</v>
      </c>
      <c r="M42" s="119">
        <f>SUM(M6:M41)</f>
        <v>0</v>
      </c>
      <c r="N42" s="119">
        <f>SUM(N6:N41)</f>
        <v>0</v>
      </c>
      <c r="O42" s="119">
        <f>SUM(O6:O41)</f>
        <v>0</v>
      </c>
      <c r="Q42" s="54" t="s">
        <v>121</v>
      </c>
      <c r="R42" s="50">
        <f>R40+R32</f>
        <v>690</v>
      </c>
    </row>
    <row r="43" spans="1:18" ht="16.5" customHeight="1">
      <c r="A43" s="162"/>
      <c r="B43" s="163"/>
      <c r="C43" s="164"/>
      <c r="D43" s="165"/>
      <c r="E43" s="32" t="s">
        <v>46</v>
      </c>
      <c r="F43" s="162"/>
      <c r="G43" s="163"/>
      <c r="H43" s="162"/>
      <c r="I43" s="163"/>
      <c r="J43" s="162"/>
      <c r="K43" s="163"/>
      <c r="L43" s="122"/>
      <c r="M43" s="120"/>
      <c r="N43" s="120"/>
      <c r="O43" s="120"/>
      <c r="Q43" s="52"/>
      <c r="R43" s="49"/>
    </row>
    <row r="44" spans="1:18" ht="39" customHeight="1">
      <c r="A44" s="118" t="s">
        <v>52</v>
      </c>
      <c r="B44" s="118"/>
      <c r="C44" s="118"/>
      <c r="D44" s="118"/>
      <c r="E44" s="118"/>
      <c r="F44" s="118"/>
      <c r="G44" s="118"/>
      <c r="H44" s="118"/>
      <c r="I44" s="118"/>
      <c r="J44" s="118"/>
      <c r="K44" s="118"/>
      <c r="L44" s="118"/>
      <c r="M44" s="118"/>
      <c r="N44" s="118"/>
      <c r="O44" s="118"/>
      <c r="Q44" s="54" t="s">
        <v>122</v>
      </c>
      <c r="R44" s="50">
        <f>R42+R24</f>
        <v>1105</v>
      </c>
    </row>
    <row r="45" spans="1:18" ht="3.75" customHeight="1"/>
    <row r="46" spans="1:18" ht="13.5" customHeight="1">
      <c r="A46" s="145" t="s">
        <v>91</v>
      </c>
      <c r="B46" s="145"/>
      <c r="C46" s="145"/>
      <c r="D46" s="145"/>
      <c r="E46" s="145"/>
      <c r="F46" s="145"/>
      <c r="G46" s="145"/>
      <c r="H46" s="145"/>
      <c r="I46" s="145"/>
      <c r="J46" s="145"/>
      <c r="K46" s="145"/>
      <c r="L46" s="145"/>
      <c r="M46" s="145"/>
      <c r="N46" s="145"/>
      <c r="O46" s="145"/>
    </row>
    <row r="47" spans="1:18" ht="13.5" customHeight="1">
      <c r="A47" s="121" t="s">
        <v>90</v>
      </c>
      <c r="B47" s="121"/>
      <c r="C47" s="121"/>
      <c r="D47" s="121"/>
      <c r="E47" s="121"/>
      <c r="F47" s="121"/>
      <c r="G47" s="121"/>
      <c r="H47" s="121"/>
      <c r="I47" s="121"/>
      <c r="J47" s="121"/>
      <c r="K47" s="121"/>
      <c r="L47" s="121"/>
      <c r="M47" s="121"/>
      <c r="N47" s="121"/>
      <c r="O47" s="121"/>
    </row>
    <row r="50" spans="1:8" ht="7.5" customHeight="1"/>
    <row r="51" spans="1:8" ht="17.25" customHeight="1">
      <c r="A51" s="140"/>
      <c r="B51" s="140"/>
      <c r="C51" s="140"/>
      <c r="D51" s="34"/>
      <c r="E51" s="34"/>
      <c r="F51" s="141"/>
      <c r="G51" s="141"/>
      <c r="H51" s="141"/>
    </row>
  </sheetData>
  <mergeCells count="185">
    <mergeCell ref="L3:M3"/>
    <mergeCell ref="A2:O2"/>
    <mergeCell ref="C3:E3"/>
    <mergeCell ref="F3:K3"/>
    <mergeCell ref="A4:A5"/>
    <mergeCell ref="B4:B5"/>
    <mergeCell ref="C4:D4"/>
    <mergeCell ref="E4:L4"/>
    <mergeCell ref="M4:M5"/>
    <mergeCell ref="N6:N8"/>
    <mergeCell ref="O6:O8"/>
    <mergeCell ref="C7:D7"/>
    <mergeCell ref="F7:G7"/>
    <mergeCell ref="H7:I7"/>
    <mergeCell ref="J7:K7"/>
    <mergeCell ref="C8:D8"/>
    <mergeCell ref="N4:N5"/>
    <mergeCell ref="O4:O5"/>
    <mergeCell ref="C5:D5"/>
    <mergeCell ref="F5:G5"/>
    <mergeCell ref="H5:I5"/>
    <mergeCell ref="J5:K5"/>
    <mergeCell ref="F8:G8"/>
    <mergeCell ref="H8:I8"/>
    <mergeCell ref="J8:K8"/>
    <mergeCell ref="A9:A11"/>
    <mergeCell ref="E9:E10"/>
    <mergeCell ref="M9:M11"/>
    <mergeCell ref="A6:A8"/>
    <mergeCell ref="E6:E7"/>
    <mergeCell ref="M6:M8"/>
    <mergeCell ref="N12:N14"/>
    <mergeCell ref="O12:O14"/>
    <mergeCell ref="C13:D13"/>
    <mergeCell ref="F13:G13"/>
    <mergeCell ref="H13:I13"/>
    <mergeCell ref="J13:K13"/>
    <mergeCell ref="C14:D14"/>
    <mergeCell ref="N9:N11"/>
    <mergeCell ref="O9:O11"/>
    <mergeCell ref="C10:D10"/>
    <mergeCell ref="F10:G10"/>
    <mergeCell ref="H10:I10"/>
    <mergeCell ref="J10:K10"/>
    <mergeCell ref="C11:D11"/>
    <mergeCell ref="F11:G11"/>
    <mergeCell ref="H11:I11"/>
    <mergeCell ref="J11:K11"/>
    <mergeCell ref="F14:G14"/>
    <mergeCell ref="H14:I14"/>
    <mergeCell ref="J14:K14"/>
    <mergeCell ref="A15:A17"/>
    <mergeCell ref="E15:E16"/>
    <mergeCell ref="M15:M17"/>
    <mergeCell ref="A12:A14"/>
    <mergeCell ref="E12:E13"/>
    <mergeCell ref="M12:M14"/>
    <mergeCell ref="N18:N20"/>
    <mergeCell ref="O18:O20"/>
    <mergeCell ref="C19:D19"/>
    <mergeCell ref="F19:G19"/>
    <mergeCell ref="H19:I19"/>
    <mergeCell ref="J19:K19"/>
    <mergeCell ref="C20:D20"/>
    <mergeCell ref="N15:N17"/>
    <mergeCell ref="O15:O17"/>
    <mergeCell ref="C16:D16"/>
    <mergeCell ref="F16:G16"/>
    <mergeCell ref="H16:I16"/>
    <mergeCell ref="J16:K16"/>
    <mergeCell ref="C17:D17"/>
    <mergeCell ref="F17:G17"/>
    <mergeCell ref="H17:I17"/>
    <mergeCell ref="J17:K17"/>
    <mergeCell ref="F20:G20"/>
    <mergeCell ref="H20:I20"/>
    <mergeCell ref="J20:K20"/>
    <mergeCell ref="A21:A23"/>
    <mergeCell ref="E21:E22"/>
    <mergeCell ref="M21:M23"/>
    <mergeCell ref="A18:A20"/>
    <mergeCell ref="E18:E19"/>
    <mergeCell ref="M18:M20"/>
    <mergeCell ref="N24:N26"/>
    <mergeCell ref="O24:O26"/>
    <mergeCell ref="C25:D25"/>
    <mergeCell ref="F25:G25"/>
    <mergeCell ref="H25:I25"/>
    <mergeCell ref="J25:K25"/>
    <mergeCell ref="C26:D26"/>
    <mergeCell ref="N21:N23"/>
    <mergeCell ref="O21:O23"/>
    <mergeCell ref="C22:D22"/>
    <mergeCell ref="F22:G22"/>
    <mergeCell ref="H22:I22"/>
    <mergeCell ref="J22:K22"/>
    <mergeCell ref="C23:D23"/>
    <mergeCell ref="F23:G23"/>
    <mergeCell ref="H23:I23"/>
    <mergeCell ref="J23:K23"/>
    <mergeCell ref="F26:G26"/>
    <mergeCell ref="H26:I26"/>
    <mergeCell ref="J26:K26"/>
    <mergeCell ref="A27:A29"/>
    <mergeCell ref="E27:E28"/>
    <mergeCell ref="M27:M29"/>
    <mergeCell ref="A24:A26"/>
    <mergeCell ref="E24:E25"/>
    <mergeCell ref="M24:M26"/>
    <mergeCell ref="N30:N32"/>
    <mergeCell ref="O30:O32"/>
    <mergeCell ref="C31:D31"/>
    <mergeCell ref="F31:G31"/>
    <mergeCell ref="H31:I31"/>
    <mergeCell ref="J31:K31"/>
    <mergeCell ref="C32:D32"/>
    <mergeCell ref="N27:N29"/>
    <mergeCell ref="O27:O29"/>
    <mergeCell ref="C28:D28"/>
    <mergeCell ref="F28:G28"/>
    <mergeCell ref="H28:I28"/>
    <mergeCell ref="J28:K28"/>
    <mergeCell ref="C29:D29"/>
    <mergeCell ref="F29:G29"/>
    <mergeCell ref="H29:I29"/>
    <mergeCell ref="J29:K29"/>
    <mergeCell ref="F32:G32"/>
    <mergeCell ref="H32:I32"/>
    <mergeCell ref="J32:K32"/>
    <mergeCell ref="A33:A35"/>
    <mergeCell ref="E33:E34"/>
    <mergeCell ref="M33:M35"/>
    <mergeCell ref="A30:A32"/>
    <mergeCell ref="E30:E31"/>
    <mergeCell ref="M30:M32"/>
    <mergeCell ref="N36:N38"/>
    <mergeCell ref="O36:O38"/>
    <mergeCell ref="C37:D37"/>
    <mergeCell ref="F37:G37"/>
    <mergeCell ref="H37:I37"/>
    <mergeCell ref="J37:K37"/>
    <mergeCell ref="C38:D38"/>
    <mergeCell ref="N33:N35"/>
    <mergeCell ref="O33:O35"/>
    <mergeCell ref="C34:D34"/>
    <mergeCell ref="F34:G34"/>
    <mergeCell ref="H34:I34"/>
    <mergeCell ref="J34:K34"/>
    <mergeCell ref="C35:D35"/>
    <mergeCell ref="F35:G35"/>
    <mergeCell ref="H35:I35"/>
    <mergeCell ref="J35:K35"/>
    <mergeCell ref="F38:G38"/>
    <mergeCell ref="H38:I38"/>
    <mergeCell ref="J38:K38"/>
    <mergeCell ref="A39:A41"/>
    <mergeCell ref="E39:E40"/>
    <mergeCell ref="M39:M41"/>
    <mergeCell ref="A36:A38"/>
    <mergeCell ref="E36:E37"/>
    <mergeCell ref="M36:M38"/>
    <mergeCell ref="N39:N41"/>
    <mergeCell ref="O39:O41"/>
    <mergeCell ref="C40:D40"/>
    <mergeCell ref="F40:G40"/>
    <mergeCell ref="H40:I40"/>
    <mergeCell ref="J40:K40"/>
    <mergeCell ref="C41:D41"/>
    <mergeCell ref="F41:G41"/>
    <mergeCell ref="H41:I41"/>
    <mergeCell ref="J41:K41"/>
    <mergeCell ref="A47:O47"/>
    <mergeCell ref="A51:C51"/>
    <mergeCell ref="F51:H51"/>
    <mergeCell ref="A44:O44"/>
    <mergeCell ref="M42:M43"/>
    <mergeCell ref="N42:N43"/>
    <mergeCell ref="O42:O43"/>
    <mergeCell ref="A46:O46"/>
    <mergeCell ref="A42:B43"/>
    <mergeCell ref="C42:D43"/>
    <mergeCell ref="F42:G43"/>
    <mergeCell ref="H42:I43"/>
    <mergeCell ref="J42:K43"/>
    <mergeCell ref="L42:L43"/>
  </mergeCells>
  <phoneticPr fontId="2"/>
  <pageMargins left="0.7" right="0.7" top="0.75" bottom="0.75" header="0.3" footer="0.3"/>
  <pageSetup paperSize="9" scale="89" orientation="portrait" blackAndWhite="1"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39997558519241921"/>
    <pageSetUpPr fitToPage="1"/>
  </sheetPr>
  <dimension ref="A1:Q51"/>
  <sheetViews>
    <sheetView view="pageBreakPreview" zoomScale="145" zoomScaleNormal="180" zoomScaleSheetLayoutView="145" workbookViewId="0">
      <selection activeCell="A62" sqref="A62:B62"/>
    </sheetView>
  </sheetViews>
  <sheetFormatPr defaultRowHeight="9.75"/>
  <cols>
    <col min="1" max="1" width="8.5" style="18" customWidth="1"/>
    <col min="2" max="2" width="6.625" style="18" customWidth="1"/>
    <col min="3" max="3" width="4.75" style="18" customWidth="1"/>
    <col min="4" max="4" width="3" style="18" bestFit="1" customWidth="1"/>
    <col min="5" max="5" width="5" style="18" customWidth="1"/>
    <col min="6" max="6" width="7" style="18" customWidth="1"/>
    <col min="7" max="10" width="5.25" style="18" customWidth="1"/>
    <col min="11" max="11" width="7.125" style="18" customWidth="1"/>
    <col min="12" max="12" width="8.5" style="18" customWidth="1"/>
    <col min="13" max="13" width="8.375" style="18" bestFit="1" customWidth="1"/>
    <col min="14" max="14" width="11.375" style="18" customWidth="1"/>
    <col min="15" max="16384" width="9" style="18"/>
  </cols>
  <sheetData>
    <row r="1" spans="1:17" ht="12.75" customHeight="1">
      <c r="N1" s="19" t="s">
        <v>201</v>
      </c>
    </row>
    <row r="2" spans="1:17" ht="21.75" customHeight="1">
      <c r="A2" s="142" t="s">
        <v>53</v>
      </c>
      <c r="B2" s="142"/>
      <c r="C2" s="142"/>
      <c r="D2" s="142"/>
      <c r="E2" s="142"/>
      <c r="F2" s="142"/>
      <c r="G2" s="142"/>
      <c r="H2" s="142"/>
      <c r="I2" s="142"/>
      <c r="J2" s="142"/>
      <c r="K2" s="142"/>
      <c r="L2" s="142"/>
      <c r="M2" s="142"/>
      <c r="N2" s="142"/>
    </row>
    <row r="3" spans="1:17" ht="20.25" customHeight="1">
      <c r="A3" s="22" t="s">
        <v>43</v>
      </c>
      <c r="B3" s="23"/>
      <c r="C3" s="146" t="s">
        <v>44</v>
      </c>
      <c r="D3" s="146"/>
      <c r="E3" s="146"/>
      <c r="F3" s="146"/>
      <c r="G3" s="147" t="str">
        <f>'（低圧）内訳'!$T$15</f>
        <v>笠置原サイレン</v>
      </c>
      <c r="H3" s="147"/>
      <c r="I3" s="147"/>
      <c r="J3" s="147"/>
      <c r="L3" s="152" t="s">
        <v>88</v>
      </c>
      <c r="M3" s="152"/>
      <c r="N3" s="40"/>
    </row>
    <row r="4" spans="1:17" ht="16.5" customHeight="1">
      <c r="A4" s="138" t="s">
        <v>189</v>
      </c>
      <c r="B4" s="153" t="s">
        <v>26</v>
      </c>
      <c r="C4" s="154" t="s">
        <v>25</v>
      </c>
      <c r="D4" s="174"/>
      <c r="E4" s="174"/>
      <c r="F4" s="155"/>
      <c r="G4" s="154" t="s">
        <v>27</v>
      </c>
      <c r="H4" s="174"/>
      <c r="I4" s="174"/>
      <c r="J4" s="174"/>
      <c r="K4" s="155"/>
      <c r="L4" s="143" t="s">
        <v>50</v>
      </c>
      <c r="M4" s="158" t="s">
        <v>51</v>
      </c>
      <c r="N4" s="160" t="s">
        <v>28</v>
      </c>
      <c r="P4" s="52" t="s">
        <v>130</v>
      </c>
      <c r="Q4" s="44" t="s">
        <v>131</v>
      </c>
    </row>
    <row r="5" spans="1:17" ht="22.5" customHeight="1">
      <c r="A5" s="153"/>
      <c r="B5" s="153"/>
      <c r="C5" s="161" t="s">
        <v>29</v>
      </c>
      <c r="D5" s="149"/>
      <c r="E5" s="37" t="s">
        <v>83</v>
      </c>
      <c r="F5" s="26" t="s">
        <v>84</v>
      </c>
      <c r="G5" s="148" t="s">
        <v>85</v>
      </c>
      <c r="H5" s="149"/>
      <c r="I5" s="150" t="s">
        <v>86</v>
      </c>
      <c r="J5" s="151"/>
      <c r="K5" s="26" t="s">
        <v>30</v>
      </c>
      <c r="L5" s="144"/>
      <c r="M5" s="159"/>
      <c r="N5" s="160"/>
      <c r="P5" s="53" t="s">
        <v>102</v>
      </c>
      <c r="Q5" s="45" t="s">
        <v>100</v>
      </c>
    </row>
    <row r="6" spans="1:17" ht="16.5" customHeight="1">
      <c r="A6" s="138" t="s">
        <v>142</v>
      </c>
      <c r="B6" s="20" t="s">
        <v>31</v>
      </c>
      <c r="C6" s="27">
        <f>'（低圧）内訳'!U15</f>
        <v>5</v>
      </c>
      <c r="D6" s="28" t="str">
        <f>'（低圧）内訳'!V15</f>
        <v>kW</v>
      </c>
      <c r="E6" s="166">
        <v>0.85</v>
      </c>
      <c r="F6" s="119"/>
      <c r="G6" s="39" t="s">
        <v>87</v>
      </c>
      <c r="H6" s="29" t="s">
        <v>46</v>
      </c>
      <c r="I6" s="39" t="s">
        <v>87</v>
      </c>
      <c r="J6" s="29" t="s">
        <v>46</v>
      </c>
      <c r="K6" s="30">
        <f>SUM(G6,I6)</f>
        <v>0</v>
      </c>
      <c r="L6" s="119"/>
      <c r="M6" s="119"/>
      <c r="N6" s="135">
        <f>SUM(C8,K8)-L6+M6</f>
        <v>0</v>
      </c>
      <c r="P6" s="54" t="s">
        <v>103</v>
      </c>
      <c r="Q6" s="46" t="s">
        <v>101</v>
      </c>
    </row>
    <row r="7" spans="1:17" ht="16.5" customHeight="1">
      <c r="A7" s="138"/>
      <c r="B7" s="20" t="s">
        <v>32</v>
      </c>
      <c r="C7" s="133"/>
      <c r="D7" s="134"/>
      <c r="E7" s="166"/>
      <c r="F7" s="120"/>
      <c r="G7" s="131"/>
      <c r="H7" s="132"/>
      <c r="I7" s="131"/>
      <c r="J7" s="132"/>
      <c r="K7" s="31"/>
      <c r="L7" s="120"/>
      <c r="M7" s="120"/>
      <c r="N7" s="135"/>
      <c r="P7" s="52"/>
      <c r="Q7" s="47"/>
    </row>
    <row r="8" spans="1:17" ht="16.5" customHeight="1">
      <c r="A8" s="138"/>
      <c r="B8" s="21" t="s">
        <v>33</v>
      </c>
      <c r="C8" s="133"/>
      <c r="D8" s="134"/>
      <c r="E8" s="38"/>
      <c r="F8" s="122"/>
      <c r="G8" s="136"/>
      <c r="H8" s="137"/>
      <c r="I8" s="136"/>
      <c r="J8" s="137"/>
      <c r="K8" s="30">
        <f>SUM(G8:J8)</f>
        <v>0</v>
      </c>
      <c r="L8" s="122"/>
      <c r="M8" s="122"/>
      <c r="N8" s="135"/>
      <c r="P8" s="54" t="s">
        <v>104</v>
      </c>
      <c r="Q8" s="48"/>
    </row>
    <row r="9" spans="1:17" ht="16.5" customHeight="1">
      <c r="A9" s="138" t="s">
        <v>143</v>
      </c>
      <c r="B9" s="20" t="s">
        <v>31</v>
      </c>
      <c r="C9" s="27">
        <f>$C$6</f>
        <v>5</v>
      </c>
      <c r="D9" s="28" t="str">
        <f>$D$6</f>
        <v>kW</v>
      </c>
      <c r="E9" s="166">
        <f t="shared" ref="E9:E12" si="0">$E$6</f>
        <v>0.85</v>
      </c>
      <c r="F9" s="119"/>
      <c r="G9" s="39" t="s">
        <v>87</v>
      </c>
      <c r="H9" s="29" t="s">
        <v>46</v>
      </c>
      <c r="I9" s="39" t="s">
        <v>87</v>
      </c>
      <c r="J9" s="29" t="s">
        <v>46</v>
      </c>
      <c r="K9" s="30">
        <f>SUM(G9,I9)</f>
        <v>0</v>
      </c>
      <c r="L9" s="119"/>
      <c r="M9" s="119"/>
      <c r="N9" s="135"/>
      <c r="P9" s="52"/>
      <c r="Q9" s="47"/>
    </row>
    <row r="10" spans="1:17" ht="16.5" customHeight="1">
      <c r="A10" s="138"/>
      <c r="B10" s="20" t="s">
        <v>32</v>
      </c>
      <c r="C10" s="133"/>
      <c r="D10" s="134"/>
      <c r="E10" s="166"/>
      <c r="F10" s="120"/>
      <c r="G10" s="131"/>
      <c r="H10" s="132"/>
      <c r="I10" s="131"/>
      <c r="J10" s="132"/>
      <c r="K10" s="31"/>
      <c r="L10" s="120"/>
      <c r="M10" s="120"/>
      <c r="N10" s="135"/>
      <c r="P10" s="54" t="s">
        <v>105</v>
      </c>
      <c r="Q10" s="48"/>
    </row>
    <row r="11" spans="1:17" ht="16.5" customHeight="1">
      <c r="A11" s="138"/>
      <c r="B11" s="21" t="s">
        <v>33</v>
      </c>
      <c r="C11" s="133"/>
      <c r="D11" s="134"/>
      <c r="E11" s="38"/>
      <c r="F11" s="122"/>
      <c r="G11" s="136"/>
      <c r="H11" s="137"/>
      <c r="I11" s="136"/>
      <c r="J11" s="137"/>
      <c r="K11" s="30"/>
      <c r="L11" s="122"/>
      <c r="M11" s="122"/>
      <c r="N11" s="135"/>
      <c r="P11" s="52"/>
      <c r="Q11" s="47"/>
    </row>
    <row r="12" spans="1:17" ht="16.5" customHeight="1">
      <c r="A12" s="138" t="s">
        <v>144</v>
      </c>
      <c r="B12" s="20" t="s">
        <v>31</v>
      </c>
      <c r="C12" s="27">
        <f>$C$6</f>
        <v>5</v>
      </c>
      <c r="D12" s="28" t="str">
        <f>$D$6</f>
        <v>kW</v>
      </c>
      <c r="E12" s="166">
        <f t="shared" si="0"/>
        <v>0.85</v>
      </c>
      <c r="F12" s="119"/>
      <c r="G12" s="39" t="s">
        <v>87</v>
      </c>
      <c r="H12" s="29" t="s">
        <v>46</v>
      </c>
      <c r="I12" s="39" t="s">
        <v>87</v>
      </c>
      <c r="J12" s="29" t="s">
        <v>46</v>
      </c>
      <c r="K12" s="30">
        <f>SUM(G12,I12)</f>
        <v>0</v>
      </c>
      <c r="L12" s="119"/>
      <c r="M12" s="119"/>
      <c r="N12" s="135"/>
      <c r="P12" s="54" t="s">
        <v>106</v>
      </c>
      <c r="Q12" s="48"/>
    </row>
    <row r="13" spans="1:17" ht="16.5" customHeight="1">
      <c r="A13" s="138"/>
      <c r="B13" s="20" t="s">
        <v>32</v>
      </c>
      <c r="C13" s="133"/>
      <c r="D13" s="134"/>
      <c r="E13" s="166"/>
      <c r="F13" s="120"/>
      <c r="G13" s="131"/>
      <c r="H13" s="132"/>
      <c r="I13" s="131"/>
      <c r="J13" s="132"/>
      <c r="K13" s="31"/>
      <c r="L13" s="120"/>
      <c r="M13" s="120"/>
      <c r="N13" s="135"/>
      <c r="P13" s="52"/>
      <c r="Q13" s="49"/>
    </row>
    <row r="14" spans="1:17" ht="16.5" customHeight="1">
      <c r="A14" s="138"/>
      <c r="B14" s="21" t="s">
        <v>33</v>
      </c>
      <c r="C14" s="133"/>
      <c r="D14" s="134"/>
      <c r="E14" s="38"/>
      <c r="F14" s="122"/>
      <c r="G14" s="136"/>
      <c r="H14" s="137"/>
      <c r="I14" s="136"/>
      <c r="J14" s="137"/>
      <c r="K14" s="30"/>
      <c r="L14" s="122"/>
      <c r="M14" s="122"/>
      <c r="N14" s="135"/>
      <c r="P14" s="54" t="s">
        <v>107</v>
      </c>
      <c r="Q14" s="48">
        <f t="shared" ref="Q14" si="1">Q8+Q10+Q12</f>
        <v>0</v>
      </c>
    </row>
    <row r="15" spans="1:17" ht="16.5" customHeight="1">
      <c r="A15" s="138" t="s">
        <v>145</v>
      </c>
      <c r="B15" s="20" t="s">
        <v>31</v>
      </c>
      <c r="C15" s="27">
        <f>$C$6</f>
        <v>5</v>
      </c>
      <c r="D15" s="28" t="str">
        <f>$D$6</f>
        <v>kW</v>
      </c>
      <c r="E15" s="166">
        <f t="shared" ref="E15" si="2">$E$6</f>
        <v>0.85</v>
      </c>
      <c r="F15" s="119"/>
      <c r="G15" s="39" t="s">
        <v>87</v>
      </c>
      <c r="H15" s="29" t="s">
        <v>46</v>
      </c>
      <c r="I15" s="39" t="s">
        <v>87</v>
      </c>
      <c r="J15" s="29" t="s">
        <v>46</v>
      </c>
      <c r="K15" s="30">
        <f>SUM(G15,I15)</f>
        <v>0</v>
      </c>
      <c r="L15" s="119"/>
      <c r="M15" s="119"/>
      <c r="N15" s="135"/>
      <c r="P15" s="52"/>
      <c r="Q15" s="47"/>
    </row>
    <row r="16" spans="1:17" ht="16.5" customHeight="1">
      <c r="A16" s="138"/>
      <c r="B16" s="20" t="s">
        <v>32</v>
      </c>
      <c r="C16" s="133"/>
      <c r="D16" s="134"/>
      <c r="E16" s="166"/>
      <c r="F16" s="120"/>
      <c r="G16" s="131"/>
      <c r="H16" s="132"/>
      <c r="I16" s="131"/>
      <c r="J16" s="132"/>
      <c r="K16" s="31"/>
      <c r="L16" s="120"/>
      <c r="M16" s="120"/>
      <c r="N16" s="135"/>
      <c r="P16" s="53" t="s">
        <v>108</v>
      </c>
      <c r="Q16" s="48"/>
    </row>
    <row r="17" spans="1:17" ht="16.5" customHeight="1">
      <c r="A17" s="138"/>
      <c r="B17" s="21" t="s">
        <v>33</v>
      </c>
      <c r="C17" s="133"/>
      <c r="D17" s="134"/>
      <c r="E17" s="38"/>
      <c r="F17" s="122"/>
      <c r="G17" s="136"/>
      <c r="H17" s="137"/>
      <c r="I17" s="136"/>
      <c r="J17" s="137"/>
      <c r="K17" s="30"/>
      <c r="L17" s="122"/>
      <c r="M17" s="122"/>
      <c r="N17" s="135"/>
      <c r="P17" s="52"/>
      <c r="Q17" s="47"/>
    </row>
    <row r="18" spans="1:17" ht="16.5" customHeight="1">
      <c r="A18" s="138" t="s">
        <v>146</v>
      </c>
      <c r="B18" s="20" t="s">
        <v>31</v>
      </c>
      <c r="C18" s="27">
        <f>$C$6</f>
        <v>5</v>
      </c>
      <c r="D18" s="28" t="str">
        <f>$D$6</f>
        <v>kW</v>
      </c>
      <c r="E18" s="166">
        <f t="shared" ref="E18" si="3">$E$6</f>
        <v>0.85</v>
      </c>
      <c r="F18" s="119"/>
      <c r="G18" s="39" t="s">
        <v>87</v>
      </c>
      <c r="H18" s="29" t="s">
        <v>46</v>
      </c>
      <c r="I18" s="39" t="s">
        <v>87</v>
      </c>
      <c r="J18" s="29" t="s">
        <v>46</v>
      </c>
      <c r="K18" s="30">
        <f>SUM(G18,I18)</f>
        <v>0</v>
      </c>
      <c r="L18" s="119"/>
      <c r="M18" s="119"/>
      <c r="N18" s="135"/>
      <c r="P18" s="54" t="s">
        <v>109</v>
      </c>
      <c r="Q18" s="48"/>
    </row>
    <row r="19" spans="1:17" ht="16.5" customHeight="1">
      <c r="A19" s="138"/>
      <c r="B19" s="20" t="s">
        <v>32</v>
      </c>
      <c r="C19" s="133"/>
      <c r="D19" s="134"/>
      <c r="E19" s="166"/>
      <c r="F19" s="120"/>
      <c r="G19" s="131"/>
      <c r="H19" s="132"/>
      <c r="I19" s="131"/>
      <c r="J19" s="132"/>
      <c r="K19" s="31"/>
      <c r="L19" s="120"/>
      <c r="M19" s="120"/>
      <c r="N19" s="135"/>
      <c r="P19" s="52"/>
      <c r="Q19" s="47"/>
    </row>
    <row r="20" spans="1:17" ht="16.5" customHeight="1">
      <c r="A20" s="138"/>
      <c r="B20" s="21" t="s">
        <v>33</v>
      </c>
      <c r="C20" s="133"/>
      <c r="D20" s="134"/>
      <c r="E20" s="38"/>
      <c r="F20" s="122"/>
      <c r="G20" s="136"/>
      <c r="H20" s="137"/>
      <c r="I20" s="136"/>
      <c r="J20" s="137"/>
      <c r="K20" s="30"/>
      <c r="L20" s="122"/>
      <c r="M20" s="122"/>
      <c r="N20" s="135"/>
      <c r="P20" s="54" t="s">
        <v>110</v>
      </c>
      <c r="Q20" s="48"/>
    </row>
    <row r="21" spans="1:17" ht="16.5" customHeight="1">
      <c r="A21" s="138" t="s">
        <v>147</v>
      </c>
      <c r="B21" s="20" t="s">
        <v>31</v>
      </c>
      <c r="C21" s="27">
        <f>$C$6</f>
        <v>5</v>
      </c>
      <c r="D21" s="28" t="str">
        <f>$D$6</f>
        <v>kW</v>
      </c>
      <c r="E21" s="166">
        <f t="shared" ref="E21" si="4">$E$6</f>
        <v>0.85</v>
      </c>
      <c r="F21" s="119"/>
      <c r="G21" s="39" t="s">
        <v>87</v>
      </c>
      <c r="H21" s="29" t="s">
        <v>46</v>
      </c>
      <c r="I21" s="39" t="s">
        <v>87</v>
      </c>
      <c r="J21" s="29" t="s">
        <v>46</v>
      </c>
      <c r="K21" s="30">
        <f>SUM(G21,I21)</f>
        <v>0</v>
      </c>
      <c r="L21" s="119"/>
      <c r="M21" s="119"/>
      <c r="N21" s="135"/>
      <c r="P21" s="52"/>
      <c r="Q21" s="49"/>
    </row>
    <row r="22" spans="1:17" ht="16.5" customHeight="1">
      <c r="A22" s="138"/>
      <c r="B22" s="20" t="s">
        <v>32</v>
      </c>
      <c r="C22" s="133"/>
      <c r="D22" s="134"/>
      <c r="E22" s="166"/>
      <c r="F22" s="120"/>
      <c r="G22" s="131"/>
      <c r="H22" s="132"/>
      <c r="I22" s="131"/>
      <c r="J22" s="132"/>
      <c r="K22" s="31"/>
      <c r="L22" s="120"/>
      <c r="M22" s="120"/>
      <c r="N22" s="135"/>
      <c r="P22" s="54" t="s">
        <v>111</v>
      </c>
      <c r="Q22" s="48">
        <f t="shared" ref="Q22" si="5">Q16+Q18+Q20</f>
        <v>0</v>
      </c>
    </row>
    <row r="23" spans="1:17" ht="16.5" customHeight="1">
      <c r="A23" s="138"/>
      <c r="B23" s="21" t="s">
        <v>33</v>
      </c>
      <c r="C23" s="133"/>
      <c r="D23" s="134"/>
      <c r="E23" s="38"/>
      <c r="F23" s="122"/>
      <c r="G23" s="136"/>
      <c r="H23" s="137"/>
      <c r="I23" s="136"/>
      <c r="J23" s="137"/>
      <c r="K23" s="30"/>
      <c r="L23" s="122"/>
      <c r="M23" s="122"/>
      <c r="N23" s="135"/>
      <c r="P23" s="52"/>
      <c r="Q23" s="49"/>
    </row>
    <row r="24" spans="1:17" ht="16.5" customHeight="1">
      <c r="A24" s="138" t="s">
        <v>148</v>
      </c>
      <c r="B24" s="20" t="s">
        <v>31</v>
      </c>
      <c r="C24" s="27">
        <f>$C$6</f>
        <v>5</v>
      </c>
      <c r="D24" s="28" t="str">
        <f>$D$6</f>
        <v>kW</v>
      </c>
      <c r="E24" s="166">
        <f t="shared" ref="E24" si="6">$E$6</f>
        <v>0.85</v>
      </c>
      <c r="F24" s="119"/>
      <c r="G24" s="39" t="s">
        <v>87</v>
      </c>
      <c r="H24" s="29" t="s">
        <v>46</v>
      </c>
      <c r="I24" s="39" t="s">
        <v>87</v>
      </c>
      <c r="J24" s="29" t="s">
        <v>46</v>
      </c>
      <c r="K24" s="30">
        <f>SUM(G24,I24)</f>
        <v>0</v>
      </c>
      <c r="L24" s="119"/>
      <c r="M24" s="119"/>
      <c r="N24" s="135"/>
      <c r="P24" s="54" t="s">
        <v>112</v>
      </c>
      <c r="Q24" s="48">
        <f>Q22+Q14</f>
        <v>0</v>
      </c>
    </row>
    <row r="25" spans="1:17" ht="16.5" customHeight="1">
      <c r="A25" s="138"/>
      <c r="B25" s="20" t="s">
        <v>32</v>
      </c>
      <c r="C25" s="133"/>
      <c r="D25" s="134"/>
      <c r="E25" s="166"/>
      <c r="F25" s="120"/>
      <c r="G25" s="131"/>
      <c r="H25" s="132"/>
      <c r="I25" s="131"/>
      <c r="J25" s="132"/>
      <c r="K25" s="31"/>
      <c r="L25" s="120"/>
      <c r="M25" s="120"/>
      <c r="N25" s="135"/>
      <c r="P25" s="52"/>
      <c r="Q25" s="47"/>
    </row>
    <row r="26" spans="1:17" ht="16.5" customHeight="1">
      <c r="A26" s="138"/>
      <c r="B26" s="21" t="s">
        <v>33</v>
      </c>
      <c r="C26" s="133"/>
      <c r="D26" s="134"/>
      <c r="E26" s="38"/>
      <c r="F26" s="122"/>
      <c r="G26" s="136"/>
      <c r="H26" s="137"/>
      <c r="I26" s="136"/>
      <c r="J26" s="137"/>
      <c r="K26" s="30"/>
      <c r="L26" s="122"/>
      <c r="M26" s="122"/>
      <c r="N26" s="135"/>
      <c r="P26" s="54" t="s">
        <v>113</v>
      </c>
      <c r="Q26" s="48"/>
    </row>
    <row r="27" spans="1:17" ht="16.5" customHeight="1">
      <c r="A27" s="138" t="s">
        <v>149</v>
      </c>
      <c r="B27" s="20" t="s">
        <v>31</v>
      </c>
      <c r="C27" s="27">
        <f>$C$6</f>
        <v>5</v>
      </c>
      <c r="D27" s="28" t="str">
        <f>$D$6</f>
        <v>kW</v>
      </c>
      <c r="E27" s="166">
        <f t="shared" ref="E27" si="7">$E$6</f>
        <v>0.85</v>
      </c>
      <c r="F27" s="119"/>
      <c r="G27" s="39" t="s">
        <v>87</v>
      </c>
      <c r="H27" s="29" t="s">
        <v>46</v>
      </c>
      <c r="I27" s="39" t="s">
        <v>87</v>
      </c>
      <c r="J27" s="29" t="s">
        <v>46</v>
      </c>
      <c r="K27" s="30">
        <f>SUM(G27,I27)</f>
        <v>0</v>
      </c>
      <c r="L27" s="119"/>
      <c r="M27" s="119"/>
      <c r="N27" s="135"/>
      <c r="P27" s="52"/>
      <c r="Q27" s="47"/>
    </row>
    <row r="28" spans="1:17" ht="16.5" customHeight="1">
      <c r="A28" s="138"/>
      <c r="B28" s="20" t="s">
        <v>32</v>
      </c>
      <c r="C28" s="133"/>
      <c r="D28" s="134"/>
      <c r="E28" s="166"/>
      <c r="F28" s="120"/>
      <c r="G28" s="131"/>
      <c r="H28" s="132"/>
      <c r="I28" s="131"/>
      <c r="J28" s="132"/>
      <c r="K28" s="31"/>
      <c r="L28" s="120"/>
      <c r="M28" s="120"/>
      <c r="N28" s="135"/>
      <c r="P28" s="54" t="s">
        <v>114</v>
      </c>
      <c r="Q28" s="48"/>
    </row>
    <row r="29" spans="1:17" ht="16.5" customHeight="1">
      <c r="A29" s="138"/>
      <c r="B29" s="21" t="s">
        <v>33</v>
      </c>
      <c r="C29" s="133"/>
      <c r="D29" s="134"/>
      <c r="E29" s="38"/>
      <c r="F29" s="122"/>
      <c r="G29" s="136"/>
      <c r="H29" s="137"/>
      <c r="I29" s="136"/>
      <c r="J29" s="137"/>
      <c r="K29" s="30"/>
      <c r="L29" s="122"/>
      <c r="M29" s="122"/>
      <c r="N29" s="135"/>
      <c r="P29" s="52"/>
      <c r="Q29" s="47"/>
    </row>
    <row r="30" spans="1:17" ht="16.5" customHeight="1">
      <c r="A30" s="138" t="s">
        <v>150</v>
      </c>
      <c r="B30" s="20" t="s">
        <v>31</v>
      </c>
      <c r="C30" s="27">
        <f>$C$6</f>
        <v>5</v>
      </c>
      <c r="D30" s="28" t="str">
        <f>$D$6</f>
        <v>kW</v>
      </c>
      <c r="E30" s="166">
        <f t="shared" ref="E30" si="8">$E$6</f>
        <v>0.85</v>
      </c>
      <c r="F30" s="119"/>
      <c r="G30" s="39" t="s">
        <v>87</v>
      </c>
      <c r="H30" s="29" t="s">
        <v>46</v>
      </c>
      <c r="I30" s="39" t="s">
        <v>87</v>
      </c>
      <c r="J30" s="29" t="s">
        <v>46</v>
      </c>
      <c r="K30" s="30">
        <f>SUM(G30,I30)</f>
        <v>0</v>
      </c>
      <c r="L30" s="119"/>
      <c r="M30" s="119"/>
      <c r="N30" s="135"/>
      <c r="P30" s="54" t="s">
        <v>115</v>
      </c>
      <c r="Q30" s="48"/>
    </row>
    <row r="31" spans="1:17" ht="16.5" customHeight="1">
      <c r="A31" s="138"/>
      <c r="B31" s="20" t="s">
        <v>32</v>
      </c>
      <c r="C31" s="133"/>
      <c r="D31" s="134"/>
      <c r="E31" s="166"/>
      <c r="F31" s="120"/>
      <c r="G31" s="131"/>
      <c r="H31" s="132"/>
      <c r="I31" s="131"/>
      <c r="J31" s="132"/>
      <c r="K31" s="31"/>
      <c r="L31" s="120"/>
      <c r="M31" s="120"/>
      <c r="N31" s="135"/>
      <c r="P31" s="52"/>
      <c r="Q31" s="49"/>
    </row>
    <row r="32" spans="1:17" ht="16.5" customHeight="1">
      <c r="A32" s="138"/>
      <c r="B32" s="21" t="s">
        <v>33</v>
      </c>
      <c r="C32" s="133"/>
      <c r="D32" s="134"/>
      <c r="E32" s="38"/>
      <c r="F32" s="122"/>
      <c r="G32" s="136"/>
      <c r="H32" s="137"/>
      <c r="I32" s="136"/>
      <c r="J32" s="137"/>
      <c r="K32" s="30"/>
      <c r="L32" s="122"/>
      <c r="M32" s="122"/>
      <c r="N32" s="135"/>
      <c r="P32" s="54" t="s">
        <v>116</v>
      </c>
      <c r="Q32" s="48">
        <f t="shared" ref="Q32" si="9">Q26+Q28+Q30</f>
        <v>0</v>
      </c>
    </row>
    <row r="33" spans="1:17" ht="16.5" customHeight="1">
      <c r="A33" s="138" t="s">
        <v>151</v>
      </c>
      <c r="B33" s="20" t="s">
        <v>31</v>
      </c>
      <c r="C33" s="27">
        <f>$C$6</f>
        <v>5</v>
      </c>
      <c r="D33" s="28" t="str">
        <f>$D$6</f>
        <v>kW</v>
      </c>
      <c r="E33" s="166">
        <f t="shared" ref="E33" si="10">$E$6</f>
        <v>0.85</v>
      </c>
      <c r="F33" s="119"/>
      <c r="G33" s="39" t="s">
        <v>87</v>
      </c>
      <c r="H33" s="29" t="s">
        <v>46</v>
      </c>
      <c r="I33" s="39" t="s">
        <v>87</v>
      </c>
      <c r="J33" s="29" t="s">
        <v>46</v>
      </c>
      <c r="K33" s="30">
        <f>SUM(G33,I33)</f>
        <v>0</v>
      </c>
      <c r="L33" s="119"/>
      <c r="M33" s="119"/>
      <c r="N33" s="135"/>
      <c r="P33" s="52"/>
      <c r="Q33" s="47"/>
    </row>
    <row r="34" spans="1:17" ht="16.5" customHeight="1">
      <c r="A34" s="138"/>
      <c r="B34" s="20" t="s">
        <v>32</v>
      </c>
      <c r="C34" s="133"/>
      <c r="D34" s="134"/>
      <c r="E34" s="166"/>
      <c r="F34" s="120"/>
      <c r="G34" s="131"/>
      <c r="H34" s="132"/>
      <c r="I34" s="131"/>
      <c r="J34" s="132"/>
      <c r="K34" s="31"/>
      <c r="L34" s="120"/>
      <c r="M34" s="120"/>
      <c r="N34" s="135"/>
      <c r="P34" s="54" t="s">
        <v>117</v>
      </c>
      <c r="Q34" s="48"/>
    </row>
    <row r="35" spans="1:17" ht="16.5" customHeight="1">
      <c r="A35" s="138"/>
      <c r="B35" s="21" t="s">
        <v>33</v>
      </c>
      <c r="C35" s="133"/>
      <c r="D35" s="134"/>
      <c r="E35" s="38"/>
      <c r="F35" s="122"/>
      <c r="G35" s="136"/>
      <c r="H35" s="137"/>
      <c r="I35" s="136"/>
      <c r="J35" s="137"/>
      <c r="K35" s="30"/>
      <c r="L35" s="122"/>
      <c r="M35" s="122"/>
      <c r="N35" s="135"/>
      <c r="P35" s="52"/>
      <c r="Q35" s="47"/>
    </row>
    <row r="36" spans="1:17" ht="16.5" customHeight="1">
      <c r="A36" s="138" t="s">
        <v>152</v>
      </c>
      <c r="B36" s="20" t="s">
        <v>31</v>
      </c>
      <c r="C36" s="27">
        <f>$C$6</f>
        <v>5</v>
      </c>
      <c r="D36" s="28" t="str">
        <f>$D$6</f>
        <v>kW</v>
      </c>
      <c r="E36" s="166">
        <f t="shared" ref="E36" si="11">$E$6</f>
        <v>0.85</v>
      </c>
      <c r="F36" s="119"/>
      <c r="G36" s="39" t="s">
        <v>87</v>
      </c>
      <c r="H36" s="29" t="s">
        <v>46</v>
      </c>
      <c r="I36" s="39" t="s">
        <v>87</v>
      </c>
      <c r="J36" s="29" t="s">
        <v>46</v>
      </c>
      <c r="K36" s="30">
        <f>SUM(G36,I36)</f>
        <v>0</v>
      </c>
      <c r="L36" s="119"/>
      <c r="M36" s="119"/>
      <c r="N36" s="135"/>
      <c r="P36" s="54" t="s">
        <v>118</v>
      </c>
      <c r="Q36" s="48"/>
    </row>
    <row r="37" spans="1:17" ht="16.5" customHeight="1">
      <c r="A37" s="138"/>
      <c r="B37" s="20" t="s">
        <v>32</v>
      </c>
      <c r="C37" s="133"/>
      <c r="D37" s="134"/>
      <c r="E37" s="166"/>
      <c r="F37" s="120"/>
      <c r="G37" s="131"/>
      <c r="H37" s="132"/>
      <c r="I37" s="131"/>
      <c r="J37" s="132"/>
      <c r="K37" s="31"/>
      <c r="L37" s="120"/>
      <c r="M37" s="120"/>
      <c r="N37" s="135"/>
      <c r="P37" s="52"/>
      <c r="Q37" s="49"/>
    </row>
    <row r="38" spans="1:17" ht="16.5" customHeight="1">
      <c r="A38" s="138"/>
      <c r="B38" s="21" t="s">
        <v>33</v>
      </c>
      <c r="C38" s="133"/>
      <c r="D38" s="134"/>
      <c r="E38" s="38"/>
      <c r="F38" s="122"/>
      <c r="G38" s="136"/>
      <c r="H38" s="137"/>
      <c r="I38" s="136"/>
      <c r="J38" s="137"/>
      <c r="K38" s="30"/>
      <c r="L38" s="122"/>
      <c r="M38" s="122"/>
      <c r="N38" s="135"/>
      <c r="P38" s="54" t="s">
        <v>119</v>
      </c>
      <c r="Q38" s="48"/>
    </row>
    <row r="39" spans="1:17" ht="16.5" customHeight="1">
      <c r="A39" s="138" t="s">
        <v>153</v>
      </c>
      <c r="B39" s="20" t="s">
        <v>31</v>
      </c>
      <c r="C39" s="27">
        <f>$C$6</f>
        <v>5</v>
      </c>
      <c r="D39" s="28" t="str">
        <f>$D$6</f>
        <v>kW</v>
      </c>
      <c r="E39" s="166">
        <f t="shared" ref="E39" si="12">$E$6</f>
        <v>0.85</v>
      </c>
      <c r="F39" s="119"/>
      <c r="G39" s="39" t="s">
        <v>87</v>
      </c>
      <c r="H39" s="29" t="s">
        <v>46</v>
      </c>
      <c r="I39" s="39" t="s">
        <v>87</v>
      </c>
      <c r="J39" s="29" t="s">
        <v>46</v>
      </c>
      <c r="K39" s="30">
        <f>SUM(G39,I39)</f>
        <v>0</v>
      </c>
      <c r="L39" s="119"/>
      <c r="M39" s="119"/>
      <c r="N39" s="135"/>
      <c r="P39" s="52"/>
      <c r="Q39" s="49"/>
    </row>
    <row r="40" spans="1:17" ht="16.5" customHeight="1">
      <c r="A40" s="138"/>
      <c r="B40" s="20" t="s">
        <v>32</v>
      </c>
      <c r="C40" s="133"/>
      <c r="D40" s="134"/>
      <c r="E40" s="166"/>
      <c r="F40" s="120"/>
      <c r="G40" s="131"/>
      <c r="H40" s="132"/>
      <c r="I40" s="131"/>
      <c r="J40" s="132"/>
      <c r="K40" s="31"/>
      <c r="L40" s="120"/>
      <c r="M40" s="120"/>
      <c r="N40" s="135"/>
      <c r="P40" s="54" t="s">
        <v>120</v>
      </c>
      <c r="Q40" s="48">
        <f t="shared" ref="Q40" si="13">Q34+Q36+Q38</f>
        <v>0</v>
      </c>
    </row>
    <row r="41" spans="1:17" ht="16.5" customHeight="1">
      <c r="A41" s="138"/>
      <c r="B41" s="21" t="s">
        <v>33</v>
      </c>
      <c r="C41" s="133"/>
      <c r="D41" s="134"/>
      <c r="E41" s="38"/>
      <c r="F41" s="122"/>
      <c r="G41" s="136"/>
      <c r="H41" s="137"/>
      <c r="I41" s="136"/>
      <c r="J41" s="137"/>
      <c r="K41" s="30"/>
      <c r="L41" s="122"/>
      <c r="M41" s="122"/>
      <c r="N41" s="135"/>
      <c r="P41" s="52"/>
      <c r="Q41" s="49"/>
    </row>
    <row r="42" spans="1:17" ht="16.5" customHeight="1">
      <c r="A42" s="153" t="s">
        <v>34</v>
      </c>
      <c r="B42" s="153"/>
      <c r="C42" s="153"/>
      <c r="D42" s="153"/>
      <c r="E42" s="153"/>
      <c r="F42" s="167">
        <f>SUM(F6:F41)</f>
        <v>0</v>
      </c>
      <c r="G42" s="170"/>
      <c r="H42" s="171"/>
      <c r="I42" s="170"/>
      <c r="J42" s="171"/>
      <c r="K42" s="119">
        <f>SUM(K41,K38,K35,K32,K29,K26,K23,K20,K17,K14,K11,K8)</f>
        <v>0</v>
      </c>
      <c r="L42" s="119">
        <f>SUM(L6:L41)</f>
        <v>0</v>
      </c>
      <c r="M42" s="119">
        <f>SUM(M6:M41)</f>
        <v>0</v>
      </c>
      <c r="N42" s="119">
        <f>SUM(N6:N41)</f>
        <v>0</v>
      </c>
      <c r="P42" s="54" t="s">
        <v>121</v>
      </c>
      <c r="Q42" s="50">
        <f>Q32+Q40</f>
        <v>0</v>
      </c>
    </row>
    <row r="43" spans="1:17" ht="16.5" customHeight="1">
      <c r="A43" s="153"/>
      <c r="B43" s="153"/>
      <c r="C43" s="153"/>
      <c r="D43" s="153"/>
      <c r="E43" s="153"/>
      <c r="F43" s="175"/>
      <c r="G43" s="176"/>
      <c r="H43" s="177"/>
      <c r="I43" s="176"/>
      <c r="J43" s="177"/>
      <c r="K43" s="122"/>
      <c r="L43" s="120"/>
      <c r="M43" s="120"/>
      <c r="N43" s="120"/>
      <c r="P43" s="52"/>
      <c r="Q43" s="49"/>
    </row>
    <row r="44" spans="1:17" ht="39" customHeight="1">
      <c r="A44" s="118" t="s">
        <v>52</v>
      </c>
      <c r="B44" s="118"/>
      <c r="C44" s="118"/>
      <c r="D44" s="118"/>
      <c r="E44" s="118"/>
      <c r="F44" s="118"/>
      <c r="G44" s="118"/>
      <c r="H44" s="118"/>
      <c r="I44" s="118"/>
      <c r="J44" s="118"/>
      <c r="K44" s="118"/>
      <c r="L44" s="118"/>
      <c r="M44" s="118"/>
      <c r="N44" s="118"/>
      <c r="P44" s="54" t="s">
        <v>122</v>
      </c>
      <c r="Q44" s="48">
        <f t="shared" ref="Q44" si="14">Q24+Q42</f>
        <v>0</v>
      </c>
    </row>
    <row r="45" spans="1:17" ht="3.75" customHeight="1"/>
    <row r="46" spans="1:17" ht="13.5" customHeight="1">
      <c r="A46" s="145" t="s">
        <v>91</v>
      </c>
      <c r="B46" s="145"/>
      <c r="C46" s="145"/>
      <c r="D46" s="145"/>
      <c r="E46" s="145"/>
      <c r="F46" s="145"/>
      <c r="G46" s="145"/>
      <c r="H46" s="145"/>
      <c r="I46" s="145"/>
      <c r="J46" s="145"/>
      <c r="K46" s="145"/>
      <c r="L46" s="145"/>
      <c r="M46" s="145"/>
      <c r="N46" s="145"/>
    </row>
    <row r="47" spans="1:17" ht="13.5" customHeight="1">
      <c r="A47" s="121" t="s">
        <v>90</v>
      </c>
      <c r="B47" s="121"/>
      <c r="C47" s="121"/>
      <c r="D47" s="121"/>
      <c r="E47" s="121"/>
      <c r="F47" s="121"/>
      <c r="G47" s="121"/>
      <c r="H47" s="121"/>
      <c r="I47" s="121"/>
      <c r="J47" s="121"/>
      <c r="K47" s="121"/>
      <c r="L47" s="121"/>
      <c r="M47" s="121"/>
      <c r="N47" s="121"/>
    </row>
    <row r="50" spans="1:9" ht="7.5" customHeight="1"/>
    <row r="51" spans="1:9" ht="17.25" customHeight="1">
      <c r="A51" s="140"/>
      <c r="B51" s="140"/>
      <c r="C51" s="140"/>
      <c r="D51" s="34"/>
      <c r="E51" s="34"/>
      <c r="F51" s="34"/>
      <c r="G51" s="141"/>
      <c r="H51" s="141"/>
      <c r="I51" s="141"/>
    </row>
  </sheetData>
  <mergeCells count="171">
    <mergeCell ref="A44:N44"/>
    <mergeCell ref="A46:N46"/>
    <mergeCell ref="A47:N47"/>
    <mergeCell ref="C5:D5"/>
    <mergeCell ref="G5:H5"/>
    <mergeCell ref="I5:J5"/>
    <mergeCell ref="A6:A8"/>
    <mergeCell ref="E6:E7"/>
    <mergeCell ref="F6:F8"/>
    <mergeCell ref="M9:M11"/>
    <mergeCell ref="N9:N11"/>
    <mergeCell ref="C10:D10"/>
    <mergeCell ref="G10:H10"/>
    <mergeCell ref="I10:J10"/>
    <mergeCell ref="C11:D11"/>
    <mergeCell ref="L6:L8"/>
    <mergeCell ref="M6:M8"/>
    <mergeCell ref="N6:N8"/>
    <mergeCell ref="C7:D7"/>
    <mergeCell ref="G7:H7"/>
    <mergeCell ref="I7:J7"/>
    <mergeCell ref="C8:D8"/>
    <mergeCell ref="G8:H8"/>
    <mergeCell ref="I8:J8"/>
    <mergeCell ref="A2:N2"/>
    <mergeCell ref="C3:F3"/>
    <mergeCell ref="G3:J3"/>
    <mergeCell ref="A4:A5"/>
    <mergeCell ref="B4:B5"/>
    <mergeCell ref="C4:F4"/>
    <mergeCell ref="G4:K4"/>
    <mergeCell ref="L4:L5"/>
    <mergeCell ref="M4:M5"/>
    <mergeCell ref="N4:N5"/>
    <mergeCell ref="G11:H11"/>
    <mergeCell ref="I11:J11"/>
    <mergeCell ref="A12:A14"/>
    <mergeCell ref="E12:E13"/>
    <mergeCell ref="F12:F14"/>
    <mergeCell ref="L12:L14"/>
    <mergeCell ref="A9:A11"/>
    <mergeCell ref="E9:E10"/>
    <mergeCell ref="F9:F11"/>
    <mergeCell ref="L9:L11"/>
    <mergeCell ref="N15:N17"/>
    <mergeCell ref="C16:D16"/>
    <mergeCell ref="G16:H16"/>
    <mergeCell ref="I16:J16"/>
    <mergeCell ref="C17:D17"/>
    <mergeCell ref="M12:M14"/>
    <mergeCell ref="N12:N14"/>
    <mergeCell ref="C13:D13"/>
    <mergeCell ref="G13:H13"/>
    <mergeCell ref="I13:J13"/>
    <mergeCell ref="C14:D14"/>
    <mergeCell ref="G14:H14"/>
    <mergeCell ref="I14:J14"/>
    <mergeCell ref="G17:H17"/>
    <mergeCell ref="I17:J17"/>
    <mergeCell ref="A18:A20"/>
    <mergeCell ref="E18:E19"/>
    <mergeCell ref="F18:F20"/>
    <mergeCell ref="L18:L20"/>
    <mergeCell ref="A15:A17"/>
    <mergeCell ref="E15:E16"/>
    <mergeCell ref="F15:F17"/>
    <mergeCell ref="L15:L17"/>
    <mergeCell ref="M21:M23"/>
    <mergeCell ref="M15:M17"/>
    <mergeCell ref="N21:N23"/>
    <mergeCell ref="C22:D22"/>
    <mergeCell ref="G22:H22"/>
    <mergeCell ref="I22:J22"/>
    <mergeCell ref="C23:D23"/>
    <mergeCell ref="M18:M20"/>
    <mergeCell ref="N18:N20"/>
    <mergeCell ref="C19:D19"/>
    <mergeCell ref="G19:H19"/>
    <mergeCell ref="I19:J19"/>
    <mergeCell ref="C20:D20"/>
    <mergeCell ref="G20:H20"/>
    <mergeCell ref="I20:J20"/>
    <mergeCell ref="G23:H23"/>
    <mergeCell ref="I23:J23"/>
    <mergeCell ref="A24:A26"/>
    <mergeCell ref="E24:E25"/>
    <mergeCell ref="F24:F26"/>
    <mergeCell ref="L24:L26"/>
    <mergeCell ref="A21:A23"/>
    <mergeCell ref="E21:E22"/>
    <mergeCell ref="F21:F23"/>
    <mergeCell ref="L21:L23"/>
    <mergeCell ref="M27:M29"/>
    <mergeCell ref="N27:N29"/>
    <mergeCell ref="C28:D28"/>
    <mergeCell ref="G28:H28"/>
    <mergeCell ref="I28:J28"/>
    <mergeCell ref="C29:D29"/>
    <mergeCell ref="M24:M26"/>
    <mergeCell ref="N24:N26"/>
    <mergeCell ref="C25:D25"/>
    <mergeCell ref="G25:H25"/>
    <mergeCell ref="I25:J25"/>
    <mergeCell ref="C26:D26"/>
    <mergeCell ref="G26:H26"/>
    <mergeCell ref="I26:J26"/>
    <mergeCell ref="G29:H29"/>
    <mergeCell ref="I29:J29"/>
    <mergeCell ref="A30:A32"/>
    <mergeCell ref="E30:E31"/>
    <mergeCell ref="F30:F32"/>
    <mergeCell ref="L30:L32"/>
    <mergeCell ref="A27:A29"/>
    <mergeCell ref="E27:E28"/>
    <mergeCell ref="F27:F29"/>
    <mergeCell ref="L27:L29"/>
    <mergeCell ref="M33:M35"/>
    <mergeCell ref="M30:M32"/>
    <mergeCell ref="N30:N32"/>
    <mergeCell ref="C31:D31"/>
    <mergeCell ref="G31:H31"/>
    <mergeCell ref="I31:J31"/>
    <mergeCell ref="C32:D32"/>
    <mergeCell ref="G32:H32"/>
    <mergeCell ref="I32:J32"/>
    <mergeCell ref="G35:H35"/>
    <mergeCell ref="I35:J35"/>
    <mergeCell ref="L36:L38"/>
    <mergeCell ref="A33:A35"/>
    <mergeCell ref="E33:E34"/>
    <mergeCell ref="F33:F35"/>
    <mergeCell ref="L33:L35"/>
    <mergeCell ref="I40:J40"/>
    <mergeCell ref="N33:N35"/>
    <mergeCell ref="C34:D34"/>
    <mergeCell ref="G34:H34"/>
    <mergeCell ref="I34:J34"/>
    <mergeCell ref="C35:D35"/>
    <mergeCell ref="C37:D37"/>
    <mergeCell ref="G37:H37"/>
    <mergeCell ref="I37:J37"/>
    <mergeCell ref="C38:D38"/>
    <mergeCell ref="G38:H38"/>
    <mergeCell ref="I38:J38"/>
    <mergeCell ref="A36:A38"/>
    <mergeCell ref="E36:E37"/>
    <mergeCell ref="F36:F38"/>
    <mergeCell ref="A51:C51"/>
    <mergeCell ref="G51:I51"/>
    <mergeCell ref="L3:M3"/>
    <mergeCell ref="K42:K43"/>
    <mergeCell ref="L42:L43"/>
    <mergeCell ref="M42:M43"/>
    <mergeCell ref="N42:N43"/>
    <mergeCell ref="G41:H41"/>
    <mergeCell ref="I41:J41"/>
    <mergeCell ref="A42:E43"/>
    <mergeCell ref="F42:F43"/>
    <mergeCell ref="G42:H43"/>
    <mergeCell ref="I42:J43"/>
    <mergeCell ref="A39:A41"/>
    <mergeCell ref="E39:E40"/>
    <mergeCell ref="F39:F41"/>
    <mergeCell ref="L39:L41"/>
    <mergeCell ref="M39:M41"/>
    <mergeCell ref="N39:N41"/>
    <mergeCell ref="C40:D40"/>
    <mergeCell ref="G40:H40"/>
    <mergeCell ref="C41:D41"/>
    <mergeCell ref="M36:M38"/>
    <mergeCell ref="N36:N38"/>
  </mergeCells>
  <phoneticPr fontId="2"/>
  <pageMargins left="0.7" right="0.7" top="0.75" bottom="0.75" header="0.3" footer="0.3"/>
  <pageSetup paperSize="9" scale="88" orientation="portrait" blackAndWhite="1"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tint="0.39997558519241921"/>
    <pageSetUpPr fitToPage="1"/>
  </sheetPr>
  <dimension ref="A1:Q51"/>
  <sheetViews>
    <sheetView view="pageBreakPreview" zoomScale="145" zoomScaleNormal="180" zoomScaleSheetLayoutView="145" workbookViewId="0">
      <selection activeCell="A62" sqref="A62:B62"/>
    </sheetView>
  </sheetViews>
  <sheetFormatPr defaultRowHeight="9.75"/>
  <cols>
    <col min="1" max="1" width="8.5" style="18" customWidth="1"/>
    <col min="2" max="2" width="6.625" style="18" customWidth="1"/>
    <col min="3" max="3" width="4.75" style="18" customWidth="1"/>
    <col min="4" max="4" width="2.375" style="18" bestFit="1" customWidth="1"/>
    <col min="5" max="5" width="5" style="18" customWidth="1"/>
    <col min="6" max="6" width="7" style="18" customWidth="1"/>
    <col min="7" max="10" width="5.25" style="18" customWidth="1"/>
    <col min="11" max="11" width="7.125" style="18" customWidth="1"/>
    <col min="12" max="12" width="8.5" style="18" customWidth="1"/>
    <col min="13" max="13" width="8.375" style="18" bestFit="1" customWidth="1"/>
    <col min="14" max="14" width="11.375" style="18" customWidth="1"/>
    <col min="15" max="16384" width="9" style="18"/>
  </cols>
  <sheetData>
    <row r="1" spans="1:17" ht="12.75" customHeight="1">
      <c r="N1" s="19" t="s">
        <v>202</v>
      </c>
    </row>
    <row r="2" spans="1:17" ht="21.75" customHeight="1">
      <c r="A2" s="142" t="s">
        <v>53</v>
      </c>
      <c r="B2" s="142"/>
      <c r="C2" s="142"/>
      <c r="D2" s="142"/>
      <c r="E2" s="142"/>
      <c r="F2" s="142"/>
      <c r="G2" s="142"/>
      <c r="H2" s="142"/>
      <c r="I2" s="142"/>
      <c r="J2" s="142"/>
      <c r="K2" s="142"/>
      <c r="L2" s="142"/>
      <c r="M2" s="142"/>
      <c r="N2" s="142"/>
    </row>
    <row r="3" spans="1:17" ht="20.25" customHeight="1">
      <c r="A3" s="22" t="s">
        <v>43</v>
      </c>
      <c r="B3" s="23"/>
      <c r="C3" s="146" t="s">
        <v>44</v>
      </c>
      <c r="D3" s="146"/>
      <c r="E3" s="146"/>
      <c r="F3" s="146"/>
      <c r="G3" s="147" t="str">
        <f>'（低圧）内訳'!$T$16</f>
        <v>尾内サイレン</v>
      </c>
      <c r="H3" s="147"/>
      <c r="I3" s="147"/>
      <c r="J3" s="147"/>
      <c r="L3" s="152" t="s">
        <v>88</v>
      </c>
      <c r="M3" s="152"/>
      <c r="N3" s="40"/>
    </row>
    <row r="4" spans="1:17" ht="16.5" customHeight="1">
      <c r="A4" s="138" t="s">
        <v>189</v>
      </c>
      <c r="B4" s="153" t="s">
        <v>26</v>
      </c>
      <c r="C4" s="154" t="s">
        <v>25</v>
      </c>
      <c r="D4" s="174"/>
      <c r="E4" s="174"/>
      <c r="F4" s="155"/>
      <c r="G4" s="154" t="s">
        <v>27</v>
      </c>
      <c r="H4" s="174"/>
      <c r="I4" s="174"/>
      <c r="J4" s="174"/>
      <c r="K4" s="155"/>
      <c r="L4" s="143" t="s">
        <v>50</v>
      </c>
      <c r="M4" s="158" t="s">
        <v>51</v>
      </c>
      <c r="N4" s="160" t="s">
        <v>28</v>
      </c>
      <c r="P4" s="52" t="s">
        <v>130</v>
      </c>
      <c r="Q4" s="55" t="s">
        <v>132</v>
      </c>
    </row>
    <row r="5" spans="1:17" ht="22.5" customHeight="1">
      <c r="A5" s="153"/>
      <c r="B5" s="153"/>
      <c r="C5" s="161" t="s">
        <v>29</v>
      </c>
      <c r="D5" s="149"/>
      <c r="E5" s="37" t="s">
        <v>83</v>
      </c>
      <c r="F5" s="26" t="s">
        <v>84</v>
      </c>
      <c r="G5" s="148" t="s">
        <v>85</v>
      </c>
      <c r="H5" s="149"/>
      <c r="I5" s="150" t="s">
        <v>86</v>
      </c>
      <c r="J5" s="151"/>
      <c r="K5" s="26" t="s">
        <v>30</v>
      </c>
      <c r="L5" s="144"/>
      <c r="M5" s="159"/>
      <c r="N5" s="160"/>
      <c r="P5" s="53" t="s">
        <v>102</v>
      </c>
      <c r="Q5" s="56" t="s">
        <v>100</v>
      </c>
    </row>
    <row r="6" spans="1:17" ht="16.5" customHeight="1">
      <c r="A6" s="138" t="s">
        <v>142</v>
      </c>
      <c r="B6" s="20" t="s">
        <v>31</v>
      </c>
      <c r="C6" s="27">
        <f>'（低圧）内訳'!U16</f>
        <v>5</v>
      </c>
      <c r="D6" s="28" t="str">
        <f>'（低圧）内訳'!V16</f>
        <v>kW</v>
      </c>
      <c r="E6" s="166">
        <v>0.85</v>
      </c>
      <c r="F6" s="119"/>
      <c r="G6" s="39" t="s">
        <v>87</v>
      </c>
      <c r="H6" s="29" t="s">
        <v>46</v>
      </c>
      <c r="I6" s="39" t="s">
        <v>87</v>
      </c>
      <c r="J6" s="29" t="s">
        <v>46</v>
      </c>
      <c r="K6" s="30">
        <f>SUM(G6,I6)</f>
        <v>0</v>
      </c>
      <c r="L6" s="119"/>
      <c r="M6" s="119"/>
      <c r="N6" s="135">
        <f>SUM(C8,K8)-L6+M6</f>
        <v>0</v>
      </c>
      <c r="P6" s="54" t="s">
        <v>103</v>
      </c>
      <c r="Q6" s="54" t="s">
        <v>101</v>
      </c>
    </row>
    <row r="7" spans="1:17" ht="16.5" customHeight="1">
      <c r="A7" s="138"/>
      <c r="B7" s="20" t="s">
        <v>32</v>
      </c>
      <c r="C7" s="133"/>
      <c r="D7" s="134"/>
      <c r="E7" s="166"/>
      <c r="F7" s="120"/>
      <c r="G7" s="131"/>
      <c r="H7" s="132"/>
      <c r="I7" s="131"/>
      <c r="J7" s="132"/>
      <c r="K7" s="31"/>
      <c r="L7" s="120"/>
      <c r="M7" s="120"/>
      <c r="N7" s="135"/>
      <c r="P7" s="52"/>
      <c r="Q7" s="47"/>
    </row>
    <row r="8" spans="1:17" ht="16.5" customHeight="1">
      <c r="A8" s="138"/>
      <c r="B8" s="21" t="s">
        <v>33</v>
      </c>
      <c r="C8" s="133"/>
      <c r="D8" s="134"/>
      <c r="E8" s="38"/>
      <c r="F8" s="122"/>
      <c r="G8" s="136"/>
      <c r="H8" s="137"/>
      <c r="I8" s="136"/>
      <c r="J8" s="137"/>
      <c r="K8" s="30">
        <f>SUM(G8:J8)</f>
        <v>0</v>
      </c>
      <c r="L8" s="122"/>
      <c r="M8" s="122"/>
      <c r="N8" s="135"/>
      <c r="P8" s="54" t="s">
        <v>104</v>
      </c>
      <c r="Q8" s="48"/>
    </row>
    <row r="9" spans="1:17" ht="16.5" customHeight="1">
      <c r="A9" s="138" t="s">
        <v>143</v>
      </c>
      <c r="B9" s="20" t="s">
        <v>31</v>
      </c>
      <c r="C9" s="27">
        <f>$C$6</f>
        <v>5</v>
      </c>
      <c r="D9" s="28" t="str">
        <f>$D$6</f>
        <v>kW</v>
      </c>
      <c r="E9" s="166">
        <f t="shared" ref="E9:E12" si="0">$E$6</f>
        <v>0.85</v>
      </c>
      <c r="F9" s="119"/>
      <c r="G9" s="39" t="s">
        <v>87</v>
      </c>
      <c r="H9" s="29" t="s">
        <v>46</v>
      </c>
      <c r="I9" s="39" t="s">
        <v>87</v>
      </c>
      <c r="J9" s="29" t="s">
        <v>46</v>
      </c>
      <c r="K9" s="30">
        <f>SUM(G9,I9)</f>
        <v>0</v>
      </c>
      <c r="L9" s="119"/>
      <c r="M9" s="119"/>
      <c r="N9" s="135"/>
      <c r="P9" s="52"/>
      <c r="Q9" s="47"/>
    </row>
    <row r="10" spans="1:17" ht="16.5" customHeight="1">
      <c r="A10" s="138"/>
      <c r="B10" s="20" t="s">
        <v>32</v>
      </c>
      <c r="C10" s="133"/>
      <c r="D10" s="134"/>
      <c r="E10" s="166"/>
      <c r="F10" s="120"/>
      <c r="G10" s="131"/>
      <c r="H10" s="132"/>
      <c r="I10" s="131"/>
      <c r="J10" s="132"/>
      <c r="K10" s="31"/>
      <c r="L10" s="120"/>
      <c r="M10" s="120"/>
      <c r="N10" s="135"/>
      <c r="P10" s="54" t="s">
        <v>105</v>
      </c>
      <c r="Q10" s="48"/>
    </row>
    <row r="11" spans="1:17" ht="16.5" customHeight="1">
      <c r="A11" s="138"/>
      <c r="B11" s="21" t="s">
        <v>33</v>
      </c>
      <c r="C11" s="133"/>
      <c r="D11" s="134"/>
      <c r="E11" s="38"/>
      <c r="F11" s="122"/>
      <c r="G11" s="136"/>
      <c r="H11" s="137"/>
      <c r="I11" s="136"/>
      <c r="J11" s="137"/>
      <c r="K11" s="30"/>
      <c r="L11" s="122"/>
      <c r="M11" s="122"/>
      <c r="N11" s="135"/>
      <c r="P11" s="52"/>
      <c r="Q11" s="47"/>
    </row>
    <row r="12" spans="1:17" ht="16.5" customHeight="1">
      <c r="A12" s="138" t="s">
        <v>144</v>
      </c>
      <c r="B12" s="20" t="s">
        <v>31</v>
      </c>
      <c r="C12" s="27">
        <f>$C$6</f>
        <v>5</v>
      </c>
      <c r="D12" s="28" t="str">
        <f>$D$6</f>
        <v>kW</v>
      </c>
      <c r="E12" s="166">
        <f t="shared" si="0"/>
        <v>0.85</v>
      </c>
      <c r="F12" s="119"/>
      <c r="G12" s="39" t="s">
        <v>87</v>
      </c>
      <c r="H12" s="29" t="s">
        <v>46</v>
      </c>
      <c r="I12" s="39" t="s">
        <v>87</v>
      </c>
      <c r="J12" s="29" t="s">
        <v>46</v>
      </c>
      <c r="K12" s="30">
        <f>SUM(G12,I12)</f>
        <v>0</v>
      </c>
      <c r="L12" s="119"/>
      <c r="M12" s="119"/>
      <c r="N12" s="135"/>
      <c r="P12" s="54" t="s">
        <v>106</v>
      </c>
      <c r="Q12" s="48"/>
    </row>
    <row r="13" spans="1:17" ht="16.5" customHeight="1">
      <c r="A13" s="138"/>
      <c r="B13" s="20" t="s">
        <v>32</v>
      </c>
      <c r="C13" s="133"/>
      <c r="D13" s="134"/>
      <c r="E13" s="166"/>
      <c r="F13" s="120"/>
      <c r="G13" s="131"/>
      <c r="H13" s="132"/>
      <c r="I13" s="131"/>
      <c r="J13" s="132"/>
      <c r="K13" s="31"/>
      <c r="L13" s="120"/>
      <c r="M13" s="120"/>
      <c r="N13" s="135"/>
      <c r="P13" s="52"/>
      <c r="Q13" s="49"/>
    </row>
    <row r="14" spans="1:17" ht="16.5" customHeight="1">
      <c r="A14" s="138"/>
      <c r="B14" s="21" t="s">
        <v>33</v>
      </c>
      <c r="C14" s="133"/>
      <c r="D14" s="134"/>
      <c r="E14" s="38"/>
      <c r="F14" s="122"/>
      <c r="G14" s="136"/>
      <c r="H14" s="137"/>
      <c r="I14" s="136"/>
      <c r="J14" s="137"/>
      <c r="K14" s="30"/>
      <c r="L14" s="122"/>
      <c r="M14" s="122"/>
      <c r="N14" s="135"/>
      <c r="P14" s="54" t="s">
        <v>107</v>
      </c>
      <c r="Q14" s="48">
        <v>0</v>
      </c>
    </row>
    <row r="15" spans="1:17" ht="16.5" customHeight="1">
      <c r="A15" s="138" t="s">
        <v>145</v>
      </c>
      <c r="B15" s="20" t="s">
        <v>31</v>
      </c>
      <c r="C15" s="27">
        <f>$C$6</f>
        <v>5</v>
      </c>
      <c r="D15" s="28" t="str">
        <f>$D$6</f>
        <v>kW</v>
      </c>
      <c r="E15" s="166">
        <f t="shared" ref="E15" si="1">$E$6</f>
        <v>0.85</v>
      </c>
      <c r="F15" s="119"/>
      <c r="G15" s="39" t="s">
        <v>87</v>
      </c>
      <c r="H15" s="29" t="s">
        <v>46</v>
      </c>
      <c r="I15" s="39" t="s">
        <v>87</v>
      </c>
      <c r="J15" s="29" t="s">
        <v>46</v>
      </c>
      <c r="K15" s="30">
        <f>SUM(G15,I15)</f>
        <v>0</v>
      </c>
      <c r="L15" s="119"/>
      <c r="M15" s="119"/>
      <c r="N15" s="135"/>
      <c r="P15" s="52"/>
      <c r="Q15" s="47"/>
    </row>
    <row r="16" spans="1:17" ht="16.5" customHeight="1">
      <c r="A16" s="138"/>
      <c r="B16" s="20" t="s">
        <v>32</v>
      </c>
      <c r="C16" s="133"/>
      <c r="D16" s="134"/>
      <c r="E16" s="166"/>
      <c r="F16" s="120"/>
      <c r="G16" s="131"/>
      <c r="H16" s="132"/>
      <c r="I16" s="131"/>
      <c r="J16" s="132"/>
      <c r="K16" s="31"/>
      <c r="L16" s="120"/>
      <c r="M16" s="120"/>
      <c r="N16" s="135"/>
      <c r="P16" s="53" t="s">
        <v>108</v>
      </c>
      <c r="Q16" s="48"/>
    </row>
    <row r="17" spans="1:17" ht="16.5" customHeight="1">
      <c r="A17" s="138"/>
      <c r="B17" s="21" t="s">
        <v>33</v>
      </c>
      <c r="C17" s="133"/>
      <c r="D17" s="134"/>
      <c r="E17" s="38"/>
      <c r="F17" s="122"/>
      <c r="G17" s="136"/>
      <c r="H17" s="137"/>
      <c r="I17" s="136"/>
      <c r="J17" s="137"/>
      <c r="K17" s="30"/>
      <c r="L17" s="122"/>
      <c r="M17" s="122"/>
      <c r="N17" s="135"/>
      <c r="P17" s="52"/>
      <c r="Q17" s="47"/>
    </row>
    <row r="18" spans="1:17" ht="16.5" customHeight="1">
      <c r="A18" s="138" t="s">
        <v>146</v>
      </c>
      <c r="B18" s="20" t="s">
        <v>31</v>
      </c>
      <c r="C18" s="27">
        <f>$C$6</f>
        <v>5</v>
      </c>
      <c r="D18" s="28" t="str">
        <f>$D$6</f>
        <v>kW</v>
      </c>
      <c r="E18" s="166">
        <f t="shared" ref="E18" si="2">$E$6</f>
        <v>0.85</v>
      </c>
      <c r="F18" s="119"/>
      <c r="G18" s="39" t="s">
        <v>87</v>
      </c>
      <c r="H18" s="29" t="s">
        <v>46</v>
      </c>
      <c r="I18" s="39" t="s">
        <v>87</v>
      </c>
      <c r="J18" s="29" t="s">
        <v>46</v>
      </c>
      <c r="K18" s="30">
        <f>SUM(G18,I18)</f>
        <v>0</v>
      </c>
      <c r="L18" s="119"/>
      <c r="M18" s="119"/>
      <c r="N18" s="135"/>
      <c r="P18" s="54" t="s">
        <v>109</v>
      </c>
      <c r="Q18" s="48"/>
    </row>
    <row r="19" spans="1:17" ht="16.5" customHeight="1">
      <c r="A19" s="138"/>
      <c r="B19" s="20" t="s">
        <v>32</v>
      </c>
      <c r="C19" s="133"/>
      <c r="D19" s="134"/>
      <c r="E19" s="166"/>
      <c r="F19" s="120"/>
      <c r="G19" s="131"/>
      <c r="H19" s="132"/>
      <c r="I19" s="131"/>
      <c r="J19" s="132"/>
      <c r="K19" s="31"/>
      <c r="L19" s="120"/>
      <c r="M19" s="120"/>
      <c r="N19" s="135"/>
      <c r="P19" s="52"/>
      <c r="Q19" s="47"/>
    </row>
    <row r="20" spans="1:17" ht="16.5" customHeight="1">
      <c r="A20" s="138"/>
      <c r="B20" s="21" t="s">
        <v>33</v>
      </c>
      <c r="C20" s="133"/>
      <c r="D20" s="134"/>
      <c r="E20" s="38"/>
      <c r="F20" s="122"/>
      <c r="G20" s="136"/>
      <c r="H20" s="137"/>
      <c r="I20" s="136"/>
      <c r="J20" s="137"/>
      <c r="K20" s="30"/>
      <c r="L20" s="122"/>
      <c r="M20" s="122"/>
      <c r="N20" s="135"/>
      <c r="P20" s="54" t="s">
        <v>110</v>
      </c>
      <c r="Q20" s="48"/>
    </row>
    <row r="21" spans="1:17" ht="16.5" customHeight="1">
      <c r="A21" s="138" t="s">
        <v>147</v>
      </c>
      <c r="B21" s="20" t="s">
        <v>31</v>
      </c>
      <c r="C21" s="27">
        <f>$C$6</f>
        <v>5</v>
      </c>
      <c r="D21" s="28" t="str">
        <f>$D$6</f>
        <v>kW</v>
      </c>
      <c r="E21" s="166">
        <f t="shared" ref="E21" si="3">$E$6</f>
        <v>0.85</v>
      </c>
      <c r="F21" s="119"/>
      <c r="G21" s="39" t="s">
        <v>87</v>
      </c>
      <c r="H21" s="29" t="s">
        <v>46</v>
      </c>
      <c r="I21" s="39" t="s">
        <v>87</v>
      </c>
      <c r="J21" s="29" t="s">
        <v>46</v>
      </c>
      <c r="K21" s="30">
        <f>SUM(G21,I21)</f>
        <v>0</v>
      </c>
      <c r="L21" s="119"/>
      <c r="M21" s="119"/>
      <c r="N21" s="135"/>
      <c r="P21" s="52"/>
      <c r="Q21" s="49"/>
    </row>
    <row r="22" spans="1:17" ht="16.5" customHeight="1">
      <c r="A22" s="138"/>
      <c r="B22" s="20" t="s">
        <v>32</v>
      </c>
      <c r="C22" s="133"/>
      <c r="D22" s="134"/>
      <c r="E22" s="166"/>
      <c r="F22" s="120"/>
      <c r="G22" s="131"/>
      <c r="H22" s="132"/>
      <c r="I22" s="131"/>
      <c r="J22" s="132"/>
      <c r="K22" s="31"/>
      <c r="L22" s="120"/>
      <c r="M22" s="120"/>
      <c r="N22" s="135"/>
      <c r="P22" s="54" t="s">
        <v>111</v>
      </c>
      <c r="Q22" s="48">
        <v>0</v>
      </c>
    </row>
    <row r="23" spans="1:17" ht="16.5" customHeight="1">
      <c r="A23" s="138"/>
      <c r="B23" s="21" t="s">
        <v>33</v>
      </c>
      <c r="C23" s="133"/>
      <c r="D23" s="134"/>
      <c r="E23" s="38"/>
      <c r="F23" s="122"/>
      <c r="G23" s="136"/>
      <c r="H23" s="137"/>
      <c r="I23" s="136"/>
      <c r="J23" s="137"/>
      <c r="K23" s="30"/>
      <c r="L23" s="122"/>
      <c r="M23" s="122"/>
      <c r="N23" s="135"/>
      <c r="P23" s="52"/>
      <c r="Q23" s="49"/>
    </row>
    <row r="24" spans="1:17" ht="16.5" customHeight="1">
      <c r="A24" s="138" t="s">
        <v>148</v>
      </c>
      <c r="B24" s="20" t="s">
        <v>31</v>
      </c>
      <c r="C24" s="27">
        <f>$C$6</f>
        <v>5</v>
      </c>
      <c r="D24" s="28" t="str">
        <f>$D$6</f>
        <v>kW</v>
      </c>
      <c r="E24" s="166">
        <f t="shared" ref="E24" si="4">$E$6</f>
        <v>0.85</v>
      </c>
      <c r="F24" s="119"/>
      <c r="G24" s="39" t="s">
        <v>87</v>
      </c>
      <c r="H24" s="29" t="s">
        <v>46</v>
      </c>
      <c r="I24" s="39" t="s">
        <v>87</v>
      </c>
      <c r="J24" s="29" t="s">
        <v>46</v>
      </c>
      <c r="K24" s="30">
        <f>SUM(G24,I24)</f>
        <v>0</v>
      </c>
      <c r="L24" s="119"/>
      <c r="M24" s="119"/>
      <c r="N24" s="135"/>
      <c r="P24" s="54" t="s">
        <v>112</v>
      </c>
      <c r="Q24" s="48">
        <v>0</v>
      </c>
    </row>
    <row r="25" spans="1:17" ht="16.5" customHeight="1">
      <c r="A25" s="138"/>
      <c r="B25" s="20" t="s">
        <v>32</v>
      </c>
      <c r="C25" s="133"/>
      <c r="D25" s="134"/>
      <c r="E25" s="166"/>
      <c r="F25" s="120"/>
      <c r="G25" s="131"/>
      <c r="H25" s="132"/>
      <c r="I25" s="131"/>
      <c r="J25" s="132"/>
      <c r="K25" s="31"/>
      <c r="L25" s="120"/>
      <c r="M25" s="120"/>
      <c r="N25" s="135"/>
      <c r="P25" s="52"/>
      <c r="Q25" s="47"/>
    </row>
    <row r="26" spans="1:17" ht="16.5" customHeight="1">
      <c r="A26" s="138"/>
      <c r="B26" s="21" t="s">
        <v>33</v>
      </c>
      <c r="C26" s="133"/>
      <c r="D26" s="134"/>
      <c r="E26" s="38"/>
      <c r="F26" s="122"/>
      <c r="G26" s="136"/>
      <c r="H26" s="137"/>
      <c r="I26" s="136"/>
      <c r="J26" s="137"/>
      <c r="K26" s="30"/>
      <c r="L26" s="122"/>
      <c r="M26" s="122"/>
      <c r="N26" s="135"/>
      <c r="P26" s="54" t="s">
        <v>113</v>
      </c>
      <c r="Q26" s="48"/>
    </row>
    <row r="27" spans="1:17" ht="16.5" customHeight="1">
      <c r="A27" s="138" t="s">
        <v>149</v>
      </c>
      <c r="B27" s="20" t="s">
        <v>31</v>
      </c>
      <c r="C27" s="27">
        <f>$C$6</f>
        <v>5</v>
      </c>
      <c r="D27" s="28" t="str">
        <f>$D$6</f>
        <v>kW</v>
      </c>
      <c r="E27" s="166">
        <f t="shared" ref="E27" si="5">$E$6</f>
        <v>0.85</v>
      </c>
      <c r="F27" s="119"/>
      <c r="G27" s="39" t="s">
        <v>87</v>
      </c>
      <c r="H27" s="29" t="s">
        <v>46</v>
      </c>
      <c r="I27" s="39" t="s">
        <v>87</v>
      </c>
      <c r="J27" s="29" t="s">
        <v>46</v>
      </c>
      <c r="K27" s="30">
        <f>SUM(G27,I27)</f>
        <v>0</v>
      </c>
      <c r="L27" s="119"/>
      <c r="M27" s="119"/>
      <c r="N27" s="135"/>
      <c r="P27" s="52"/>
      <c r="Q27" s="47"/>
    </row>
    <row r="28" spans="1:17" ht="16.5" customHeight="1">
      <c r="A28" s="138"/>
      <c r="B28" s="20" t="s">
        <v>32</v>
      </c>
      <c r="C28" s="133"/>
      <c r="D28" s="134"/>
      <c r="E28" s="166"/>
      <c r="F28" s="120"/>
      <c r="G28" s="131"/>
      <c r="H28" s="132"/>
      <c r="I28" s="131"/>
      <c r="J28" s="132"/>
      <c r="K28" s="31"/>
      <c r="L28" s="120"/>
      <c r="M28" s="120"/>
      <c r="N28" s="135"/>
      <c r="P28" s="54" t="s">
        <v>114</v>
      </c>
      <c r="Q28" s="48"/>
    </row>
    <row r="29" spans="1:17" ht="16.5" customHeight="1">
      <c r="A29" s="138"/>
      <c r="B29" s="21" t="s">
        <v>33</v>
      </c>
      <c r="C29" s="133"/>
      <c r="D29" s="134"/>
      <c r="E29" s="38"/>
      <c r="F29" s="122"/>
      <c r="G29" s="136"/>
      <c r="H29" s="137"/>
      <c r="I29" s="136"/>
      <c r="J29" s="137"/>
      <c r="K29" s="30"/>
      <c r="L29" s="122"/>
      <c r="M29" s="122"/>
      <c r="N29" s="135"/>
      <c r="P29" s="52"/>
      <c r="Q29" s="47"/>
    </row>
    <row r="30" spans="1:17" ht="16.5" customHeight="1">
      <c r="A30" s="138" t="s">
        <v>150</v>
      </c>
      <c r="B30" s="20" t="s">
        <v>31</v>
      </c>
      <c r="C30" s="27">
        <f>$C$6</f>
        <v>5</v>
      </c>
      <c r="D30" s="28" t="str">
        <f>$D$6</f>
        <v>kW</v>
      </c>
      <c r="E30" s="166">
        <f t="shared" ref="E30" si="6">$E$6</f>
        <v>0.85</v>
      </c>
      <c r="F30" s="119"/>
      <c r="G30" s="39" t="s">
        <v>87</v>
      </c>
      <c r="H30" s="29" t="s">
        <v>46</v>
      </c>
      <c r="I30" s="39" t="s">
        <v>87</v>
      </c>
      <c r="J30" s="29" t="s">
        <v>46</v>
      </c>
      <c r="K30" s="30">
        <f>SUM(G30,I30)</f>
        <v>0</v>
      </c>
      <c r="L30" s="119"/>
      <c r="M30" s="119"/>
      <c r="N30" s="135"/>
      <c r="P30" s="54" t="s">
        <v>115</v>
      </c>
      <c r="Q30" s="48"/>
    </row>
    <row r="31" spans="1:17" ht="16.5" customHeight="1">
      <c r="A31" s="138"/>
      <c r="B31" s="20" t="s">
        <v>32</v>
      </c>
      <c r="C31" s="133"/>
      <c r="D31" s="134"/>
      <c r="E31" s="166"/>
      <c r="F31" s="120"/>
      <c r="G31" s="131"/>
      <c r="H31" s="132"/>
      <c r="I31" s="131"/>
      <c r="J31" s="132"/>
      <c r="K31" s="31"/>
      <c r="L31" s="120"/>
      <c r="M31" s="120"/>
      <c r="N31" s="135"/>
      <c r="P31" s="52"/>
      <c r="Q31" s="49"/>
    </row>
    <row r="32" spans="1:17" ht="16.5" customHeight="1">
      <c r="A32" s="138"/>
      <c r="B32" s="21" t="s">
        <v>33</v>
      </c>
      <c r="C32" s="133"/>
      <c r="D32" s="134"/>
      <c r="E32" s="38"/>
      <c r="F32" s="122"/>
      <c r="G32" s="136"/>
      <c r="H32" s="137"/>
      <c r="I32" s="136"/>
      <c r="J32" s="137"/>
      <c r="K32" s="30"/>
      <c r="L32" s="122"/>
      <c r="M32" s="122"/>
      <c r="N32" s="135"/>
      <c r="P32" s="54" t="s">
        <v>116</v>
      </c>
      <c r="Q32" s="48">
        <v>0</v>
      </c>
    </row>
    <row r="33" spans="1:17" ht="16.5" customHeight="1">
      <c r="A33" s="138" t="s">
        <v>151</v>
      </c>
      <c r="B33" s="20" t="s">
        <v>31</v>
      </c>
      <c r="C33" s="27">
        <f>$C$6</f>
        <v>5</v>
      </c>
      <c r="D33" s="28" t="str">
        <f>$D$6</f>
        <v>kW</v>
      </c>
      <c r="E33" s="166">
        <f t="shared" ref="E33" si="7">$E$6</f>
        <v>0.85</v>
      </c>
      <c r="F33" s="119"/>
      <c r="G33" s="39" t="s">
        <v>87</v>
      </c>
      <c r="H33" s="29" t="s">
        <v>46</v>
      </c>
      <c r="I33" s="39" t="s">
        <v>87</v>
      </c>
      <c r="J33" s="29" t="s">
        <v>46</v>
      </c>
      <c r="K33" s="30">
        <f>SUM(G33,I33)</f>
        <v>0</v>
      </c>
      <c r="L33" s="119"/>
      <c r="M33" s="119"/>
      <c r="N33" s="135"/>
      <c r="P33" s="52"/>
      <c r="Q33" s="47"/>
    </row>
    <row r="34" spans="1:17" ht="16.5" customHeight="1">
      <c r="A34" s="138"/>
      <c r="B34" s="20" t="s">
        <v>32</v>
      </c>
      <c r="C34" s="133"/>
      <c r="D34" s="134"/>
      <c r="E34" s="166"/>
      <c r="F34" s="120"/>
      <c r="G34" s="131"/>
      <c r="H34" s="132"/>
      <c r="I34" s="131"/>
      <c r="J34" s="132"/>
      <c r="K34" s="31"/>
      <c r="L34" s="120"/>
      <c r="M34" s="120"/>
      <c r="N34" s="135"/>
      <c r="P34" s="54" t="s">
        <v>117</v>
      </c>
      <c r="Q34" s="48"/>
    </row>
    <row r="35" spans="1:17" ht="16.5" customHeight="1">
      <c r="A35" s="138"/>
      <c r="B35" s="21" t="s">
        <v>33</v>
      </c>
      <c r="C35" s="133"/>
      <c r="D35" s="134"/>
      <c r="E35" s="38"/>
      <c r="F35" s="122"/>
      <c r="G35" s="136"/>
      <c r="H35" s="137"/>
      <c r="I35" s="136"/>
      <c r="J35" s="137"/>
      <c r="K35" s="30"/>
      <c r="L35" s="122"/>
      <c r="M35" s="122"/>
      <c r="N35" s="135"/>
      <c r="P35" s="52"/>
      <c r="Q35" s="47"/>
    </row>
    <row r="36" spans="1:17" ht="16.5" customHeight="1">
      <c r="A36" s="138" t="s">
        <v>152</v>
      </c>
      <c r="B36" s="20" t="s">
        <v>31</v>
      </c>
      <c r="C36" s="27">
        <f>$C$6</f>
        <v>5</v>
      </c>
      <c r="D36" s="28" t="str">
        <f>$D$6</f>
        <v>kW</v>
      </c>
      <c r="E36" s="166">
        <f t="shared" ref="E36" si="8">$E$6</f>
        <v>0.85</v>
      </c>
      <c r="F36" s="119"/>
      <c r="G36" s="39" t="s">
        <v>87</v>
      </c>
      <c r="H36" s="29" t="s">
        <v>46</v>
      </c>
      <c r="I36" s="39" t="s">
        <v>87</v>
      </c>
      <c r="J36" s="29" t="s">
        <v>46</v>
      </c>
      <c r="K36" s="30">
        <f>SUM(G36,I36)</f>
        <v>0</v>
      </c>
      <c r="L36" s="119"/>
      <c r="M36" s="119"/>
      <c r="N36" s="135"/>
      <c r="P36" s="54" t="s">
        <v>118</v>
      </c>
      <c r="Q36" s="48"/>
    </row>
    <row r="37" spans="1:17" ht="16.5" customHeight="1">
      <c r="A37" s="138"/>
      <c r="B37" s="20" t="s">
        <v>32</v>
      </c>
      <c r="C37" s="133"/>
      <c r="D37" s="134"/>
      <c r="E37" s="166"/>
      <c r="F37" s="120"/>
      <c r="G37" s="131"/>
      <c r="H37" s="132"/>
      <c r="I37" s="131"/>
      <c r="J37" s="132"/>
      <c r="K37" s="31"/>
      <c r="L37" s="120"/>
      <c r="M37" s="120"/>
      <c r="N37" s="135"/>
      <c r="P37" s="52"/>
      <c r="Q37" s="49"/>
    </row>
    <row r="38" spans="1:17" ht="16.5" customHeight="1">
      <c r="A38" s="138"/>
      <c r="B38" s="21" t="s">
        <v>33</v>
      </c>
      <c r="C38" s="133"/>
      <c r="D38" s="134"/>
      <c r="E38" s="38"/>
      <c r="F38" s="122"/>
      <c r="G38" s="136"/>
      <c r="H38" s="137"/>
      <c r="I38" s="136"/>
      <c r="J38" s="137"/>
      <c r="K38" s="30"/>
      <c r="L38" s="122"/>
      <c r="M38" s="122"/>
      <c r="N38" s="135"/>
      <c r="P38" s="54" t="s">
        <v>119</v>
      </c>
      <c r="Q38" s="48"/>
    </row>
    <row r="39" spans="1:17" ht="16.5" customHeight="1">
      <c r="A39" s="138" t="s">
        <v>153</v>
      </c>
      <c r="B39" s="20" t="s">
        <v>31</v>
      </c>
      <c r="C39" s="27">
        <f>$C$6</f>
        <v>5</v>
      </c>
      <c r="D39" s="28" t="str">
        <f>$D$6</f>
        <v>kW</v>
      </c>
      <c r="E39" s="166">
        <f t="shared" ref="E39" si="9">$E$6</f>
        <v>0.85</v>
      </c>
      <c r="F39" s="119"/>
      <c r="G39" s="39" t="s">
        <v>87</v>
      </c>
      <c r="H39" s="29" t="s">
        <v>46</v>
      </c>
      <c r="I39" s="39" t="s">
        <v>87</v>
      </c>
      <c r="J39" s="29" t="s">
        <v>46</v>
      </c>
      <c r="K39" s="30">
        <f>SUM(G39,I39)</f>
        <v>0</v>
      </c>
      <c r="L39" s="119"/>
      <c r="M39" s="119"/>
      <c r="N39" s="135"/>
      <c r="P39" s="52"/>
      <c r="Q39" s="49"/>
    </row>
    <row r="40" spans="1:17" ht="16.5" customHeight="1">
      <c r="A40" s="138"/>
      <c r="B40" s="20" t="s">
        <v>32</v>
      </c>
      <c r="C40" s="133"/>
      <c r="D40" s="134"/>
      <c r="E40" s="166"/>
      <c r="F40" s="120"/>
      <c r="G40" s="131"/>
      <c r="H40" s="132"/>
      <c r="I40" s="131"/>
      <c r="J40" s="132"/>
      <c r="K40" s="31"/>
      <c r="L40" s="120"/>
      <c r="M40" s="120"/>
      <c r="N40" s="135"/>
      <c r="P40" s="54" t="s">
        <v>120</v>
      </c>
      <c r="Q40" s="48">
        <v>0</v>
      </c>
    </row>
    <row r="41" spans="1:17" ht="16.5" customHeight="1">
      <c r="A41" s="138"/>
      <c r="B41" s="21" t="s">
        <v>33</v>
      </c>
      <c r="C41" s="133"/>
      <c r="D41" s="134"/>
      <c r="E41" s="38"/>
      <c r="F41" s="122"/>
      <c r="G41" s="136"/>
      <c r="H41" s="137"/>
      <c r="I41" s="136"/>
      <c r="J41" s="137"/>
      <c r="K41" s="30"/>
      <c r="L41" s="122"/>
      <c r="M41" s="122"/>
      <c r="N41" s="135"/>
      <c r="P41" s="52"/>
      <c r="Q41" s="49"/>
    </row>
    <row r="42" spans="1:17" ht="16.5" customHeight="1">
      <c r="A42" s="153" t="s">
        <v>34</v>
      </c>
      <c r="B42" s="153"/>
      <c r="C42" s="153"/>
      <c r="D42" s="153"/>
      <c r="E42" s="153"/>
      <c r="F42" s="167">
        <f>SUM(F6:F41)</f>
        <v>0</v>
      </c>
      <c r="G42" s="170"/>
      <c r="H42" s="171"/>
      <c r="I42" s="170"/>
      <c r="J42" s="171"/>
      <c r="K42" s="119">
        <f>SUM(K41,K38,K35,K32,K29,K26,K23,K20,K17,K14,K11,K8)</f>
        <v>0</v>
      </c>
      <c r="L42" s="119">
        <f>SUM(L6:L41)</f>
        <v>0</v>
      </c>
      <c r="M42" s="119">
        <f>SUM(M6:M41)</f>
        <v>0</v>
      </c>
      <c r="N42" s="119">
        <f>SUM(N6:N41)</f>
        <v>0</v>
      </c>
      <c r="P42" s="54" t="s">
        <v>121</v>
      </c>
      <c r="Q42" s="50">
        <v>0</v>
      </c>
    </row>
    <row r="43" spans="1:17" ht="16.5" customHeight="1">
      <c r="A43" s="153"/>
      <c r="B43" s="153"/>
      <c r="C43" s="153"/>
      <c r="D43" s="153"/>
      <c r="E43" s="153"/>
      <c r="F43" s="175"/>
      <c r="G43" s="176"/>
      <c r="H43" s="177"/>
      <c r="I43" s="176"/>
      <c r="J43" s="177"/>
      <c r="K43" s="122"/>
      <c r="L43" s="120"/>
      <c r="M43" s="120"/>
      <c r="N43" s="120"/>
      <c r="P43" s="52"/>
      <c r="Q43" s="49"/>
    </row>
    <row r="44" spans="1:17" ht="39" customHeight="1">
      <c r="A44" s="118" t="s">
        <v>52</v>
      </c>
      <c r="B44" s="118"/>
      <c r="C44" s="118"/>
      <c r="D44" s="118"/>
      <c r="E44" s="118"/>
      <c r="F44" s="118"/>
      <c r="G44" s="118"/>
      <c r="H44" s="118"/>
      <c r="I44" s="118"/>
      <c r="J44" s="118"/>
      <c r="K44" s="118"/>
      <c r="L44" s="118"/>
      <c r="M44" s="118"/>
      <c r="N44" s="118"/>
      <c r="P44" s="54" t="s">
        <v>122</v>
      </c>
      <c r="Q44" s="48">
        <v>0</v>
      </c>
    </row>
    <row r="45" spans="1:17" ht="3.75" customHeight="1"/>
    <row r="46" spans="1:17" ht="13.5" customHeight="1">
      <c r="A46" s="145" t="s">
        <v>91</v>
      </c>
      <c r="B46" s="145"/>
      <c r="C46" s="145"/>
      <c r="D46" s="145"/>
      <c r="E46" s="145"/>
      <c r="F46" s="145"/>
      <c r="G46" s="145"/>
      <c r="H46" s="145"/>
      <c r="I46" s="145"/>
      <c r="J46" s="145"/>
      <c r="K46" s="145"/>
      <c r="L46" s="145"/>
      <c r="M46" s="145"/>
      <c r="N46" s="145"/>
    </row>
    <row r="47" spans="1:17" ht="13.5" customHeight="1">
      <c r="A47" s="121" t="s">
        <v>90</v>
      </c>
      <c r="B47" s="121"/>
      <c r="C47" s="121"/>
      <c r="D47" s="121"/>
      <c r="E47" s="121"/>
      <c r="F47" s="121"/>
      <c r="G47" s="121"/>
      <c r="H47" s="121"/>
      <c r="I47" s="121"/>
      <c r="J47" s="121"/>
      <c r="K47" s="121"/>
      <c r="L47" s="121"/>
      <c r="M47" s="121"/>
      <c r="N47" s="121"/>
    </row>
    <row r="50" spans="1:9" ht="7.5" customHeight="1"/>
    <row r="51" spans="1:9" ht="17.25" customHeight="1">
      <c r="A51" s="140"/>
      <c r="B51" s="140"/>
      <c r="C51" s="140"/>
      <c r="D51" s="34"/>
      <c r="E51" s="34"/>
      <c r="F51" s="34"/>
      <c r="G51" s="141"/>
      <c r="H51" s="141"/>
      <c r="I51" s="141"/>
    </row>
  </sheetData>
  <mergeCells count="171">
    <mergeCell ref="A44:N44"/>
    <mergeCell ref="A46:N46"/>
    <mergeCell ref="A47:N47"/>
    <mergeCell ref="C5:D5"/>
    <mergeCell ref="G5:H5"/>
    <mergeCell ref="I5:J5"/>
    <mergeCell ref="A6:A8"/>
    <mergeCell ref="E6:E7"/>
    <mergeCell ref="F6:F8"/>
    <mergeCell ref="M9:M11"/>
    <mergeCell ref="N9:N11"/>
    <mergeCell ref="C10:D10"/>
    <mergeCell ref="G10:H10"/>
    <mergeCell ref="I10:J10"/>
    <mergeCell ref="C11:D11"/>
    <mergeCell ref="L6:L8"/>
    <mergeCell ref="M6:M8"/>
    <mergeCell ref="N6:N8"/>
    <mergeCell ref="C7:D7"/>
    <mergeCell ref="G7:H7"/>
    <mergeCell ref="I7:J7"/>
    <mergeCell ref="C8:D8"/>
    <mergeCell ref="G8:H8"/>
    <mergeCell ref="I8:J8"/>
    <mergeCell ref="A2:N2"/>
    <mergeCell ref="C3:F3"/>
    <mergeCell ref="G3:J3"/>
    <mergeCell ref="A4:A5"/>
    <mergeCell ref="B4:B5"/>
    <mergeCell ref="C4:F4"/>
    <mergeCell ref="G4:K4"/>
    <mergeCell ref="L4:L5"/>
    <mergeCell ref="M4:M5"/>
    <mergeCell ref="N4:N5"/>
    <mergeCell ref="G11:H11"/>
    <mergeCell ref="I11:J11"/>
    <mergeCell ref="A12:A14"/>
    <mergeCell ref="E12:E13"/>
    <mergeCell ref="F12:F14"/>
    <mergeCell ref="L12:L14"/>
    <mergeCell ref="A9:A11"/>
    <mergeCell ref="E9:E10"/>
    <mergeCell ref="F9:F11"/>
    <mergeCell ref="L9:L11"/>
    <mergeCell ref="N15:N17"/>
    <mergeCell ref="C16:D16"/>
    <mergeCell ref="G16:H16"/>
    <mergeCell ref="I16:J16"/>
    <mergeCell ref="C17:D17"/>
    <mergeCell ref="M12:M14"/>
    <mergeCell ref="N12:N14"/>
    <mergeCell ref="C13:D13"/>
    <mergeCell ref="G13:H13"/>
    <mergeCell ref="I13:J13"/>
    <mergeCell ref="C14:D14"/>
    <mergeCell ref="G14:H14"/>
    <mergeCell ref="I14:J14"/>
    <mergeCell ref="G17:H17"/>
    <mergeCell ref="I17:J17"/>
    <mergeCell ref="A18:A20"/>
    <mergeCell ref="E18:E19"/>
    <mergeCell ref="F18:F20"/>
    <mergeCell ref="L18:L20"/>
    <mergeCell ref="A15:A17"/>
    <mergeCell ref="E15:E16"/>
    <mergeCell ref="F15:F17"/>
    <mergeCell ref="L15:L17"/>
    <mergeCell ref="M21:M23"/>
    <mergeCell ref="M15:M17"/>
    <mergeCell ref="N21:N23"/>
    <mergeCell ref="C22:D22"/>
    <mergeCell ref="G22:H22"/>
    <mergeCell ref="I22:J22"/>
    <mergeCell ref="C23:D23"/>
    <mergeCell ref="M18:M20"/>
    <mergeCell ref="N18:N20"/>
    <mergeCell ref="C19:D19"/>
    <mergeCell ref="G19:H19"/>
    <mergeCell ref="I19:J19"/>
    <mergeCell ref="C20:D20"/>
    <mergeCell ref="G20:H20"/>
    <mergeCell ref="I20:J20"/>
    <mergeCell ref="G23:H23"/>
    <mergeCell ref="I23:J23"/>
    <mergeCell ref="A24:A26"/>
    <mergeCell ref="E24:E25"/>
    <mergeCell ref="F24:F26"/>
    <mergeCell ref="L24:L26"/>
    <mergeCell ref="A21:A23"/>
    <mergeCell ref="E21:E22"/>
    <mergeCell ref="F21:F23"/>
    <mergeCell ref="L21:L23"/>
    <mergeCell ref="M27:M29"/>
    <mergeCell ref="N27:N29"/>
    <mergeCell ref="C28:D28"/>
    <mergeCell ref="G28:H28"/>
    <mergeCell ref="I28:J28"/>
    <mergeCell ref="C29:D29"/>
    <mergeCell ref="M24:M26"/>
    <mergeCell ref="N24:N26"/>
    <mergeCell ref="C25:D25"/>
    <mergeCell ref="G25:H25"/>
    <mergeCell ref="I25:J25"/>
    <mergeCell ref="C26:D26"/>
    <mergeCell ref="G26:H26"/>
    <mergeCell ref="I26:J26"/>
    <mergeCell ref="G29:H29"/>
    <mergeCell ref="I29:J29"/>
    <mergeCell ref="A30:A32"/>
    <mergeCell ref="E30:E31"/>
    <mergeCell ref="F30:F32"/>
    <mergeCell ref="L30:L32"/>
    <mergeCell ref="A27:A29"/>
    <mergeCell ref="E27:E28"/>
    <mergeCell ref="F27:F29"/>
    <mergeCell ref="L27:L29"/>
    <mergeCell ref="M33:M35"/>
    <mergeCell ref="M30:M32"/>
    <mergeCell ref="N30:N32"/>
    <mergeCell ref="C31:D31"/>
    <mergeCell ref="G31:H31"/>
    <mergeCell ref="I31:J31"/>
    <mergeCell ref="C32:D32"/>
    <mergeCell ref="G32:H32"/>
    <mergeCell ref="I32:J32"/>
    <mergeCell ref="G35:H35"/>
    <mergeCell ref="I35:J35"/>
    <mergeCell ref="L36:L38"/>
    <mergeCell ref="A33:A35"/>
    <mergeCell ref="E33:E34"/>
    <mergeCell ref="F33:F35"/>
    <mergeCell ref="L33:L35"/>
    <mergeCell ref="I40:J40"/>
    <mergeCell ref="N33:N35"/>
    <mergeCell ref="C34:D34"/>
    <mergeCell ref="G34:H34"/>
    <mergeCell ref="I34:J34"/>
    <mergeCell ref="C35:D35"/>
    <mergeCell ref="C37:D37"/>
    <mergeCell ref="G37:H37"/>
    <mergeCell ref="I37:J37"/>
    <mergeCell ref="C38:D38"/>
    <mergeCell ref="G38:H38"/>
    <mergeCell ref="I38:J38"/>
    <mergeCell ref="A36:A38"/>
    <mergeCell ref="E36:E37"/>
    <mergeCell ref="F36:F38"/>
    <mergeCell ref="A51:C51"/>
    <mergeCell ref="G51:I51"/>
    <mergeCell ref="L3:M3"/>
    <mergeCell ref="K42:K43"/>
    <mergeCell ref="L42:L43"/>
    <mergeCell ref="M42:M43"/>
    <mergeCell ref="N42:N43"/>
    <mergeCell ref="G41:H41"/>
    <mergeCell ref="I41:J41"/>
    <mergeCell ref="A42:E43"/>
    <mergeCell ref="F42:F43"/>
    <mergeCell ref="G42:H43"/>
    <mergeCell ref="I42:J43"/>
    <mergeCell ref="A39:A41"/>
    <mergeCell ref="E39:E40"/>
    <mergeCell ref="F39:F41"/>
    <mergeCell ref="L39:L41"/>
    <mergeCell ref="M39:M41"/>
    <mergeCell ref="N39:N41"/>
    <mergeCell ref="C40:D40"/>
    <mergeCell ref="G40:H40"/>
    <mergeCell ref="C41:D41"/>
    <mergeCell ref="M36:M38"/>
    <mergeCell ref="N36:N38"/>
  </mergeCells>
  <phoneticPr fontId="2"/>
  <pageMargins left="0.7" right="0.7" top="0.75" bottom="0.75" header="0.3" footer="0.3"/>
  <pageSetup paperSize="9" scale="88" orientation="portrait" blackAndWhite="1"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tint="0.39997558519241921"/>
    <pageSetUpPr fitToPage="1"/>
  </sheetPr>
  <dimension ref="A1:R51"/>
  <sheetViews>
    <sheetView view="pageBreakPreview" zoomScale="145" zoomScaleNormal="180" zoomScaleSheetLayoutView="145" workbookViewId="0">
      <selection activeCell="A62" sqref="A62:B62"/>
    </sheetView>
  </sheetViews>
  <sheetFormatPr defaultRowHeight="9.75"/>
  <cols>
    <col min="1" max="1" width="8.5" style="18" customWidth="1"/>
    <col min="2" max="2" width="6.625" style="18" customWidth="1"/>
    <col min="3" max="3" width="4.75" style="18" customWidth="1"/>
    <col min="4" max="4" width="3.75" style="18" bestFit="1" customWidth="1"/>
    <col min="5" max="5" width="4.75" style="18" customWidth="1"/>
    <col min="6" max="6" width="4.375" style="18" customWidth="1"/>
    <col min="7" max="7" width="3.625" style="18" bestFit="1" customWidth="1"/>
    <col min="8" max="8" width="4.375" style="18" customWidth="1"/>
    <col min="9" max="9" width="3.625" style="18" bestFit="1" customWidth="1"/>
    <col min="10" max="10" width="4.375" style="18" customWidth="1"/>
    <col min="11" max="11" width="3.625" style="18" bestFit="1" customWidth="1"/>
    <col min="12" max="12" width="6.125" style="18" customWidth="1"/>
    <col min="13" max="14" width="8.5" style="18" customWidth="1"/>
    <col min="15" max="15" width="12.625" style="18" customWidth="1"/>
    <col min="16" max="16384" width="9" style="18"/>
  </cols>
  <sheetData>
    <row r="1" spans="1:18" ht="12.75" customHeight="1">
      <c r="O1" s="19" t="s">
        <v>203</v>
      </c>
    </row>
    <row r="2" spans="1:18" ht="21.75" customHeight="1">
      <c r="A2" s="142" t="s">
        <v>53</v>
      </c>
      <c r="B2" s="142"/>
      <c r="C2" s="142"/>
      <c r="D2" s="142"/>
      <c r="E2" s="142"/>
      <c r="F2" s="142"/>
      <c r="G2" s="142"/>
      <c r="H2" s="142"/>
      <c r="I2" s="142"/>
      <c r="J2" s="142"/>
      <c r="K2" s="142"/>
      <c r="L2" s="142"/>
      <c r="M2" s="142"/>
      <c r="N2" s="142"/>
      <c r="O2" s="142"/>
    </row>
    <row r="3" spans="1:18" ht="20.25" customHeight="1">
      <c r="A3" s="22" t="s">
        <v>43</v>
      </c>
      <c r="B3" s="23"/>
      <c r="C3" s="146" t="s">
        <v>44</v>
      </c>
      <c r="D3" s="146"/>
      <c r="E3" s="146"/>
      <c r="F3" s="147" t="str">
        <f>'（低圧）内訳'!$T$17</f>
        <v>演習場１０６</v>
      </c>
      <c r="G3" s="147"/>
      <c r="H3" s="147"/>
      <c r="I3" s="147"/>
      <c r="J3" s="147"/>
      <c r="K3" s="147"/>
      <c r="L3" s="152" t="s">
        <v>88</v>
      </c>
      <c r="M3" s="152"/>
      <c r="N3" s="40"/>
      <c r="O3" s="24"/>
    </row>
    <row r="4" spans="1:18" ht="16.5" customHeight="1">
      <c r="A4" s="138" t="s">
        <v>189</v>
      </c>
      <c r="B4" s="153" t="s">
        <v>26</v>
      </c>
      <c r="C4" s="154" t="s">
        <v>25</v>
      </c>
      <c r="D4" s="155"/>
      <c r="E4" s="154" t="s">
        <v>27</v>
      </c>
      <c r="F4" s="156"/>
      <c r="G4" s="156"/>
      <c r="H4" s="156"/>
      <c r="I4" s="156"/>
      <c r="J4" s="156"/>
      <c r="K4" s="156"/>
      <c r="L4" s="157"/>
      <c r="M4" s="143" t="s">
        <v>50</v>
      </c>
      <c r="N4" s="158" t="s">
        <v>51</v>
      </c>
      <c r="O4" s="160" t="s">
        <v>28</v>
      </c>
      <c r="R4" s="44" t="s">
        <v>133</v>
      </c>
    </row>
    <row r="5" spans="1:18" ht="22.5" customHeight="1">
      <c r="A5" s="153"/>
      <c r="B5" s="153"/>
      <c r="C5" s="161" t="s">
        <v>29</v>
      </c>
      <c r="D5" s="149"/>
      <c r="E5" s="25" t="s">
        <v>45</v>
      </c>
      <c r="F5" s="148" t="s">
        <v>48</v>
      </c>
      <c r="G5" s="149"/>
      <c r="H5" s="150" t="s">
        <v>47</v>
      </c>
      <c r="I5" s="151"/>
      <c r="J5" s="150" t="s">
        <v>49</v>
      </c>
      <c r="K5" s="151"/>
      <c r="L5" s="26" t="s">
        <v>30</v>
      </c>
      <c r="M5" s="144"/>
      <c r="N5" s="159"/>
      <c r="O5" s="160"/>
      <c r="R5" s="45" t="s">
        <v>100</v>
      </c>
    </row>
    <row r="6" spans="1:18" ht="16.5" customHeight="1">
      <c r="A6" s="138" t="s">
        <v>142</v>
      </c>
      <c r="B6" s="20" t="s">
        <v>31</v>
      </c>
      <c r="C6" s="27">
        <f>'（低圧）内訳'!U17</f>
        <v>20</v>
      </c>
      <c r="D6" s="28" t="str">
        <f>'（低圧）内訳'!V17</f>
        <v>KVA</v>
      </c>
      <c r="E6" s="119">
        <f>R8</f>
        <v>300</v>
      </c>
      <c r="F6" s="42">
        <f>MIN(120,E6)</f>
        <v>120</v>
      </c>
      <c r="G6" s="29" t="s">
        <v>46</v>
      </c>
      <c r="H6" s="42">
        <f>MIN(180,E6-F6)</f>
        <v>180</v>
      </c>
      <c r="I6" s="29" t="s">
        <v>46</v>
      </c>
      <c r="J6" s="42">
        <f>E6-F6-H6</f>
        <v>0</v>
      </c>
      <c r="K6" s="29" t="s">
        <v>46</v>
      </c>
      <c r="L6" s="30">
        <f>F6+H6+J6</f>
        <v>300</v>
      </c>
      <c r="M6" s="119"/>
      <c r="N6" s="119"/>
      <c r="O6" s="135">
        <f>SUM(C8,L8)-M6+N6</f>
        <v>0</v>
      </c>
      <c r="R6" s="46" t="s">
        <v>101</v>
      </c>
    </row>
    <row r="7" spans="1:18" ht="16.5" customHeight="1">
      <c r="A7" s="138"/>
      <c r="B7" s="20" t="s">
        <v>32</v>
      </c>
      <c r="C7" s="133"/>
      <c r="D7" s="134"/>
      <c r="E7" s="139"/>
      <c r="F7" s="131"/>
      <c r="G7" s="132"/>
      <c r="H7" s="131"/>
      <c r="I7" s="132"/>
      <c r="J7" s="133"/>
      <c r="K7" s="134"/>
      <c r="L7" s="31"/>
      <c r="M7" s="120"/>
      <c r="N7" s="120"/>
      <c r="O7" s="135"/>
      <c r="R7" s="47"/>
    </row>
    <row r="8" spans="1:18" ht="16.5" customHeight="1">
      <c r="A8" s="138"/>
      <c r="B8" s="21" t="s">
        <v>33</v>
      </c>
      <c r="C8" s="133"/>
      <c r="D8" s="134"/>
      <c r="E8" s="32" t="s">
        <v>46</v>
      </c>
      <c r="F8" s="136"/>
      <c r="G8" s="137"/>
      <c r="H8" s="136"/>
      <c r="I8" s="137"/>
      <c r="J8" s="133"/>
      <c r="K8" s="134"/>
      <c r="L8" s="30">
        <f>SUM(F8:K8)</f>
        <v>0</v>
      </c>
      <c r="M8" s="122"/>
      <c r="N8" s="122"/>
      <c r="O8" s="135"/>
      <c r="R8" s="48">
        <v>300</v>
      </c>
    </row>
    <row r="9" spans="1:18" ht="16.5" customHeight="1">
      <c r="A9" s="138" t="s">
        <v>143</v>
      </c>
      <c r="B9" s="20" t="s">
        <v>31</v>
      </c>
      <c r="C9" s="27">
        <f>$C$6</f>
        <v>20</v>
      </c>
      <c r="D9" s="28" t="str">
        <f>$D$6</f>
        <v>KVA</v>
      </c>
      <c r="E9" s="119">
        <f>R10</f>
        <v>230</v>
      </c>
      <c r="F9" s="42">
        <f t="shared" ref="F9" si="0">MIN(120,E9)</f>
        <v>120</v>
      </c>
      <c r="G9" s="29" t="s">
        <v>46</v>
      </c>
      <c r="H9" s="42">
        <f t="shared" ref="H9" si="1">MIN(180,E9-F9)</f>
        <v>110</v>
      </c>
      <c r="I9" s="29" t="s">
        <v>46</v>
      </c>
      <c r="J9" s="42">
        <f t="shared" ref="J9" si="2">E9-F9-H9</f>
        <v>0</v>
      </c>
      <c r="K9" s="29" t="s">
        <v>46</v>
      </c>
      <c r="L9" s="30">
        <f t="shared" ref="L9" si="3">F9+H9+J9</f>
        <v>230</v>
      </c>
      <c r="M9" s="119"/>
      <c r="N9" s="119"/>
      <c r="O9" s="135"/>
      <c r="R9" s="47"/>
    </row>
    <row r="10" spans="1:18" ht="16.5" customHeight="1">
      <c r="A10" s="138"/>
      <c r="B10" s="20" t="s">
        <v>32</v>
      </c>
      <c r="C10" s="133"/>
      <c r="D10" s="134"/>
      <c r="E10" s="139"/>
      <c r="F10" s="131"/>
      <c r="G10" s="132"/>
      <c r="H10" s="131"/>
      <c r="I10" s="132"/>
      <c r="J10" s="133"/>
      <c r="K10" s="134"/>
      <c r="L10" s="31"/>
      <c r="M10" s="120"/>
      <c r="N10" s="120"/>
      <c r="O10" s="135"/>
      <c r="R10" s="48">
        <v>230</v>
      </c>
    </row>
    <row r="11" spans="1:18" ht="16.5" customHeight="1">
      <c r="A11" s="138"/>
      <c r="B11" s="21" t="s">
        <v>33</v>
      </c>
      <c r="C11" s="133"/>
      <c r="D11" s="134"/>
      <c r="E11" s="32" t="s">
        <v>46</v>
      </c>
      <c r="F11" s="136"/>
      <c r="G11" s="137"/>
      <c r="H11" s="136"/>
      <c r="I11" s="137"/>
      <c r="J11" s="133"/>
      <c r="K11" s="134"/>
      <c r="L11" s="30"/>
      <c r="M11" s="122"/>
      <c r="N11" s="122"/>
      <c r="O11" s="135"/>
      <c r="R11" s="47"/>
    </row>
    <row r="12" spans="1:18" ht="16.5" customHeight="1">
      <c r="A12" s="138" t="s">
        <v>144</v>
      </c>
      <c r="B12" s="20" t="s">
        <v>31</v>
      </c>
      <c r="C12" s="27">
        <f>$C$6</f>
        <v>20</v>
      </c>
      <c r="D12" s="28" t="str">
        <f>$D$6</f>
        <v>KVA</v>
      </c>
      <c r="E12" s="119">
        <f>R12</f>
        <v>140</v>
      </c>
      <c r="F12" s="42">
        <f t="shared" ref="F12" si="4">MIN(120,E12)</f>
        <v>120</v>
      </c>
      <c r="G12" s="29" t="s">
        <v>46</v>
      </c>
      <c r="H12" s="42">
        <f t="shared" ref="H12" si="5">MIN(180,E12-F12)</f>
        <v>20</v>
      </c>
      <c r="I12" s="29" t="s">
        <v>46</v>
      </c>
      <c r="J12" s="42">
        <f t="shared" ref="J12" si="6">E12-F12-H12</f>
        <v>0</v>
      </c>
      <c r="K12" s="29" t="s">
        <v>46</v>
      </c>
      <c r="L12" s="30">
        <f t="shared" ref="L12" si="7">F12+H12+J12</f>
        <v>140</v>
      </c>
      <c r="M12" s="119"/>
      <c r="N12" s="119"/>
      <c r="O12" s="135"/>
      <c r="R12" s="48">
        <v>140</v>
      </c>
    </row>
    <row r="13" spans="1:18" ht="16.5" customHeight="1">
      <c r="A13" s="138"/>
      <c r="B13" s="20" t="s">
        <v>32</v>
      </c>
      <c r="C13" s="133"/>
      <c r="D13" s="134"/>
      <c r="E13" s="139"/>
      <c r="F13" s="131"/>
      <c r="G13" s="132"/>
      <c r="H13" s="131"/>
      <c r="I13" s="132"/>
      <c r="J13" s="133"/>
      <c r="K13" s="134"/>
      <c r="L13" s="31"/>
      <c r="M13" s="120"/>
      <c r="N13" s="120"/>
      <c r="O13" s="135"/>
      <c r="R13" s="49"/>
    </row>
    <row r="14" spans="1:18" ht="16.5" customHeight="1">
      <c r="A14" s="138"/>
      <c r="B14" s="21" t="s">
        <v>33</v>
      </c>
      <c r="C14" s="133"/>
      <c r="D14" s="134"/>
      <c r="E14" s="32" t="s">
        <v>46</v>
      </c>
      <c r="F14" s="136"/>
      <c r="G14" s="137"/>
      <c r="H14" s="136"/>
      <c r="I14" s="137"/>
      <c r="J14" s="133"/>
      <c r="K14" s="134"/>
      <c r="L14" s="30"/>
      <c r="M14" s="122"/>
      <c r="N14" s="122"/>
      <c r="O14" s="135"/>
      <c r="R14" s="48">
        <f t="shared" ref="R14" si="8">R8+R10+R12</f>
        <v>670</v>
      </c>
    </row>
    <row r="15" spans="1:18" ht="16.5" customHeight="1">
      <c r="A15" s="138" t="s">
        <v>145</v>
      </c>
      <c r="B15" s="20" t="s">
        <v>31</v>
      </c>
      <c r="C15" s="27">
        <f>$C$6</f>
        <v>20</v>
      </c>
      <c r="D15" s="28" t="str">
        <f>$D$6</f>
        <v>KVA</v>
      </c>
      <c r="E15" s="119">
        <f>R16</f>
        <v>170</v>
      </c>
      <c r="F15" s="42">
        <f t="shared" ref="F15" si="9">MIN(120,E15)</f>
        <v>120</v>
      </c>
      <c r="G15" s="29" t="s">
        <v>46</v>
      </c>
      <c r="H15" s="42">
        <f t="shared" ref="H15" si="10">MIN(180,E15-F15)</f>
        <v>50</v>
      </c>
      <c r="I15" s="29" t="s">
        <v>46</v>
      </c>
      <c r="J15" s="42">
        <f t="shared" ref="J15" si="11">E15-F15-H15</f>
        <v>0</v>
      </c>
      <c r="K15" s="29" t="s">
        <v>46</v>
      </c>
      <c r="L15" s="30">
        <f t="shared" ref="L15" si="12">F15+H15+J15</f>
        <v>170</v>
      </c>
      <c r="M15" s="119"/>
      <c r="N15" s="119"/>
      <c r="O15" s="135"/>
      <c r="R15" s="47"/>
    </row>
    <row r="16" spans="1:18" ht="16.5" customHeight="1">
      <c r="A16" s="138"/>
      <c r="B16" s="20" t="s">
        <v>32</v>
      </c>
      <c r="C16" s="133"/>
      <c r="D16" s="134"/>
      <c r="E16" s="139"/>
      <c r="F16" s="131"/>
      <c r="G16" s="132"/>
      <c r="H16" s="131"/>
      <c r="I16" s="132"/>
      <c r="J16" s="133"/>
      <c r="K16" s="134"/>
      <c r="L16" s="31"/>
      <c r="M16" s="120"/>
      <c r="N16" s="120"/>
      <c r="O16" s="135"/>
      <c r="R16" s="51">
        <v>170</v>
      </c>
    </row>
    <row r="17" spans="1:18" ht="16.5" customHeight="1">
      <c r="A17" s="138"/>
      <c r="B17" s="21" t="s">
        <v>33</v>
      </c>
      <c r="C17" s="133"/>
      <c r="D17" s="134"/>
      <c r="E17" s="32" t="s">
        <v>46</v>
      </c>
      <c r="F17" s="136"/>
      <c r="G17" s="137"/>
      <c r="H17" s="136"/>
      <c r="I17" s="137"/>
      <c r="J17" s="133"/>
      <c r="K17" s="134"/>
      <c r="L17" s="30"/>
      <c r="M17" s="122"/>
      <c r="N17" s="122"/>
      <c r="O17" s="135"/>
      <c r="R17" s="47"/>
    </row>
    <row r="18" spans="1:18" ht="16.5" customHeight="1">
      <c r="A18" s="138" t="s">
        <v>146</v>
      </c>
      <c r="B18" s="20" t="s">
        <v>31</v>
      </c>
      <c r="C18" s="27">
        <f>$C$6</f>
        <v>20</v>
      </c>
      <c r="D18" s="28" t="str">
        <f>$D$6</f>
        <v>KVA</v>
      </c>
      <c r="E18" s="119">
        <f>R18</f>
        <v>250</v>
      </c>
      <c r="F18" s="42">
        <f t="shared" ref="F18" si="13">MIN(120,E18)</f>
        <v>120</v>
      </c>
      <c r="G18" s="29" t="s">
        <v>46</v>
      </c>
      <c r="H18" s="42">
        <f t="shared" ref="H18" si="14">MIN(180,E18-F18)</f>
        <v>130</v>
      </c>
      <c r="I18" s="29" t="s">
        <v>46</v>
      </c>
      <c r="J18" s="42">
        <f t="shared" ref="J18" si="15">E18-F18-H18</f>
        <v>0</v>
      </c>
      <c r="K18" s="29" t="s">
        <v>46</v>
      </c>
      <c r="L18" s="30">
        <f t="shared" ref="L18" si="16">F18+H18+J18</f>
        <v>250</v>
      </c>
      <c r="M18" s="119"/>
      <c r="N18" s="119"/>
      <c r="O18" s="135"/>
      <c r="R18" s="48">
        <v>250</v>
      </c>
    </row>
    <row r="19" spans="1:18" ht="16.5" customHeight="1">
      <c r="A19" s="138"/>
      <c r="B19" s="20" t="s">
        <v>32</v>
      </c>
      <c r="C19" s="133"/>
      <c r="D19" s="134"/>
      <c r="E19" s="139"/>
      <c r="F19" s="131"/>
      <c r="G19" s="132"/>
      <c r="H19" s="131"/>
      <c r="I19" s="132"/>
      <c r="J19" s="133"/>
      <c r="K19" s="134"/>
      <c r="L19" s="31"/>
      <c r="M19" s="120"/>
      <c r="N19" s="120"/>
      <c r="O19" s="135"/>
      <c r="R19" s="47"/>
    </row>
    <row r="20" spans="1:18" ht="16.5" customHeight="1">
      <c r="A20" s="138"/>
      <c r="B20" s="21" t="s">
        <v>33</v>
      </c>
      <c r="C20" s="133"/>
      <c r="D20" s="134"/>
      <c r="E20" s="32" t="s">
        <v>46</v>
      </c>
      <c r="F20" s="136"/>
      <c r="G20" s="137"/>
      <c r="H20" s="136"/>
      <c r="I20" s="137"/>
      <c r="J20" s="133"/>
      <c r="K20" s="134"/>
      <c r="L20" s="30"/>
      <c r="M20" s="122"/>
      <c r="N20" s="122"/>
      <c r="O20" s="135"/>
      <c r="R20" s="48">
        <v>160</v>
      </c>
    </row>
    <row r="21" spans="1:18" ht="16.5" customHeight="1">
      <c r="A21" s="138" t="s">
        <v>147</v>
      </c>
      <c r="B21" s="20" t="s">
        <v>31</v>
      </c>
      <c r="C21" s="27">
        <f>$C$6</f>
        <v>20</v>
      </c>
      <c r="D21" s="28" t="str">
        <f>$D$6</f>
        <v>KVA</v>
      </c>
      <c r="E21" s="119">
        <f>R20</f>
        <v>160</v>
      </c>
      <c r="F21" s="42">
        <f t="shared" ref="F21" si="17">MIN(120,E21)</f>
        <v>120</v>
      </c>
      <c r="G21" s="29" t="s">
        <v>46</v>
      </c>
      <c r="H21" s="42">
        <f t="shared" ref="H21" si="18">MIN(180,E21-F21)</f>
        <v>40</v>
      </c>
      <c r="I21" s="29" t="s">
        <v>46</v>
      </c>
      <c r="J21" s="42">
        <f t="shared" ref="J21" si="19">E21-F21-H21</f>
        <v>0</v>
      </c>
      <c r="K21" s="29" t="s">
        <v>46</v>
      </c>
      <c r="L21" s="30">
        <f t="shared" ref="L21" si="20">F21+H21+J21</f>
        <v>160</v>
      </c>
      <c r="M21" s="119"/>
      <c r="N21" s="119"/>
      <c r="O21" s="135"/>
      <c r="R21" s="49"/>
    </row>
    <row r="22" spans="1:18" ht="16.5" customHeight="1">
      <c r="A22" s="138"/>
      <c r="B22" s="20" t="s">
        <v>32</v>
      </c>
      <c r="C22" s="133"/>
      <c r="D22" s="134"/>
      <c r="E22" s="139"/>
      <c r="F22" s="131"/>
      <c r="G22" s="132"/>
      <c r="H22" s="131"/>
      <c r="I22" s="132"/>
      <c r="J22" s="133"/>
      <c r="K22" s="134"/>
      <c r="L22" s="31"/>
      <c r="M22" s="120"/>
      <c r="N22" s="120"/>
      <c r="O22" s="135"/>
      <c r="R22" s="50">
        <f t="shared" ref="R22" si="21">R16+R18+R20</f>
        <v>580</v>
      </c>
    </row>
    <row r="23" spans="1:18" ht="16.5" customHeight="1">
      <c r="A23" s="138"/>
      <c r="B23" s="21" t="s">
        <v>33</v>
      </c>
      <c r="C23" s="133"/>
      <c r="D23" s="134"/>
      <c r="E23" s="32" t="s">
        <v>46</v>
      </c>
      <c r="F23" s="136"/>
      <c r="G23" s="137"/>
      <c r="H23" s="136"/>
      <c r="I23" s="137"/>
      <c r="J23" s="133"/>
      <c r="K23" s="134"/>
      <c r="L23" s="30"/>
      <c r="M23" s="122"/>
      <c r="N23" s="122"/>
      <c r="O23" s="135"/>
      <c r="R23" s="49"/>
    </row>
    <row r="24" spans="1:18" ht="16.5" customHeight="1">
      <c r="A24" s="138" t="s">
        <v>148</v>
      </c>
      <c r="B24" s="20" t="s">
        <v>31</v>
      </c>
      <c r="C24" s="27">
        <f>$C$6</f>
        <v>20</v>
      </c>
      <c r="D24" s="28" t="str">
        <f>$D$6</f>
        <v>KVA</v>
      </c>
      <c r="E24" s="119">
        <f>R26</f>
        <v>100</v>
      </c>
      <c r="F24" s="42">
        <f t="shared" ref="F24" si="22">MIN(120,E24)</f>
        <v>100</v>
      </c>
      <c r="G24" s="29" t="s">
        <v>46</v>
      </c>
      <c r="H24" s="42">
        <f t="shared" ref="H24" si="23">MIN(180,E24-F24)</f>
        <v>0</v>
      </c>
      <c r="I24" s="29" t="s">
        <v>46</v>
      </c>
      <c r="J24" s="42">
        <f t="shared" ref="J24" si="24">E24-F24-H24</f>
        <v>0</v>
      </c>
      <c r="K24" s="29" t="s">
        <v>46</v>
      </c>
      <c r="L24" s="30">
        <f t="shared" ref="L24" si="25">F24+H24+J24</f>
        <v>100</v>
      </c>
      <c r="M24" s="119"/>
      <c r="N24" s="119"/>
      <c r="O24" s="135"/>
      <c r="R24" s="48">
        <f t="shared" ref="R24" si="26">R14+R22</f>
        <v>1250</v>
      </c>
    </row>
    <row r="25" spans="1:18" ht="16.5" customHeight="1">
      <c r="A25" s="138"/>
      <c r="B25" s="20" t="s">
        <v>32</v>
      </c>
      <c r="C25" s="133"/>
      <c r="D25" s="134"/>
      <c r="E25" s="139"/>
      <c r="F25" s="131"/>
      <c r="G25" s="132"/>
      <c r="H25" s="131"/>
      <c r="I25" s="132"/>
      <c r="J25" s="133"/>
      <c r="K25" s="134"/>
      <c r="L25" s="31"/>
      <c r="M25" s="120"/>
      <c r="N25" s="120"/>
      <c r="O25" s="135"/>
      <c r="R25" s="47"/>
    </row>
    <row r="26" spans="1:18" ht="16.5" customHeight="1">
      <c r="A26" s="138"/>
      <c r="B26" s="21" t="s">
        <v>33</v>
      </c>
      <c r="C26" s="133"/>
      <c r="D26" s="134"/>
      <c r="E26" s="32" t="s">
        <v>46</v>
      </c>
      <c r="F26" s="136"/>
      <c r="G26" s="137"/>
      <c r="H26" s="136"/>
      <c r="I26" s="137"/>
      <c r="J26" s="133"/>
      <c r="K26" s="134"/>
      <c r="L26" s="30"/>
      <c r="M26" s="122"/>
      <c r="N26" s="122"/>
      <c r="O26" s="135"/>
      <c r="R26" s="48">
        <v>100</v>
      </c>
    </row>
    <row r="27" spans="1:18" ht="16.5" customHeight="1">
      <c r="A27" s="138" t="s">
        <v>149</v>
      </c>
      <c r="B27" s="20" t="s">
        <v>31</v>
      </c>
      <c r="C27" s="27">
        <f>$C$6</f>
        <v>20</v>
      </c>
      <c r="D27" s="28" t="str">
        <f>$D$6</f>
        <v>KVA</v>
      </c>
      <c r="E27" s="119">
        <f>R28</f>
        <v>200</v>
      </c>
      <c r="F27" s="42">
        <f t="shared" ref="F27" si="27">MIN(120,E27)</f>
        <v>120</v>
      </c>
      <c r="G27" s="29" t="s">
        <v>46</v>
      </c>
      <c r="H27" s="42">
        <f t="shared" ref="H27" si="28">MIN(180,E27-F27)</f>
        <v>80</v>
      </c>
      <c r="I27" s="29" t="s">
        <v>46</v>
      </c>
      <c r="J27" s="42">
        <f t="shared" ref="J27" si="29">E27-F27-H27</f>
        <v>0</v>
      </c>
      <c r="K27" s="29" t="s">
        <v>46</v>
      </c>
      <c r="L27" s="30">
        <f t="shared" ref="L27" si="30">F27+H27+J27</f>
        <v>200</v>
      </c>
      <c r="M27" s="119"/>
      <c r="N27" s="119"/>
      <c r="O27" s="135"/>
      <c r="R27" s="47"/>
    </row>
    <row r="28" spans="1:18" ht="16.5" customHeight="1">
      <c r="A28" s="138"/>
      <c r="B28" s="20" t="s">
        <v>32</v>
      </c>
      <c r="C28" s="133"/>
      <c r="D28" s="134"/>
      <c r="E28" s="139"/>
      <c r="F28" s="131"/>
      <c r="G28" s="132"/>
      <c r="H28" s="131"/>
      <c r="I28" s="132"/>
      <c r="J28" s="133"/>
      <c r="K28" s="134"/>
      <c r="L28" s="31"/>
      <c r="M28" s="120"/>
      <c r="N28" s="120"/>
      <c r="O28" s="135"/>
      <c r="R28" s="48">
        <v>200</v>
      </c>
    </row>
    <row r="29" spans="1:18" ht="16.5" customHeight="1">
      <c r="A29" s="138"/>
      <c r="B29" s="21" t="s">
        <v>33</v>
      </c>
      <c r="C29" s="133"/>
      <c r="D29" s="134"/>
      <c r="E29" s="32" t="s">
        <v>46</v>
      </c>
      <c r="F29" s="136"/>
      <c r="G29" s="137"/>
      <c r="H29" s="136"/>
      <c r="I29" s="137"/>
      <c r="J29" s="133"/>
      <c r="K29" s="134"/>
      <c r="L29" s="30"/>
      <c r="M29" s="122"/>
      <c r="N29" s="122"/>
      <c r="O29" s="135"/>
      <c r="R29" s="47"/>
    </row>
    <row r="30" spans="1:18" ht="16.5" customHeight="1">
      <c r="A30" s="138" t="s">
        <v>150</v>
      </c>
      <c r="B30" s="20" t="s">
        <v>31</v>
      </c>
      <c r="C30" s="27">
        <f>$C$6</f>
        <v>20</v>
      </c>
      <c r="D30" s="28" t="str">
        <f>$D$6</f>
        <v>KVA</v>
      </c>
      <c r="E30" s="119">
        <f>R30</f>
        <v>460</v>
      </c>
      <c r="F30" s="42">
        <f t="shared" ref="F30" si="31">MIN(120,E30)</f>
        <v>120</v>
      </c>
      <c r="G30" s="29" t="s">
        <v>46</v>
      </c>
      <c r="H30" s="42">
        <f t="shared" ref="H30" si="32">MIN(180,E30-F30)</f>
        <v>180</v>
      </c>
      <c r="I30" s="29" t="s">
        <v>46</v>
      </c>
      <c r="J30" s="42">
        <f t="shared" ref="J30" si="33">E30-F30-H30</f>
        <v>160</v>
      </c>
      <c r="K30" s="29" t="s">
        <v>46</v>
      </c>
      <c r="L30" s="30">
        <f t="shared" ref="L30" si="34">F30+H30+J30</f>
        <v>460</v>
      </c>
      <c r="M30" s="119"/>
      <c r="N30" s="119"/>
      <c r="O30" s="135"/>
      <c r="R30" s="50">
        <v>460</v>
      </c>
    </row>
    <row r="31" spans="1:18" ht="16.5" customHeight="1">
      <c r="A31" s="138"/>
      <c r="B31" s="20" t="s">
        <v>32</v>
      </c>
      <c r="C31" s="133"/>
      <c r="D31" s="134"/>
      <c r="E31" s="139"/>
      <c r="F31" s="131"/>
      <c r="G31" s="132"/>
      <c r="H31" s="131"/>
      <c r="I31" s="132"/>
      <c r="J31" s="133"/>
      <c r="K31" s="134"/>
      <c r="L31" s="31"/>
      <c r="M31" s="120"/>
      <c r="N31" s="120"/>
      <c r="O31" s="135"/>
      <c r="R31" s="49"/>
    </row>
    <row r="32" spans="1:18" ht="16.5" customHeight="1">
      <c r="A32" s="138"/>
      <c r="B32" s="21" t="s">
        <v>33</v>
      </c>
      <c r="C32" s="133"/>
      <c r="D32" s="134"/>
      <c r="E32" s="32" t="s">
        <v>46</v>
      </c>
      <c r="F32" s="136"/>
      <c r="G32" s="137"/>
      <c r="H32" s="136"/>
      <c r="I32" s="137"/>
      <c r="J32" s="133"/>
      <c r="K32" s="134"/>
      <c r="L32" s="30"/>
      <c r="M32" s="122"/>
      <c r="N32" s="122"/>
      <c r="O32" s="135"/>
      <c r="R32" s="50">
        <f t="shared" ref="R32" si="35">R26+R28+R30</f>
        <v>760</v>
      </c>
    </row>
    <row r="33" spans="1:18" ht="16.5" customHeight="1">
      <c r="A33" s="138" t="s">
        <v>151</v>
      </c>
      <c r="B33" s="20" t="s">
        <v>31</v>
      </c>
      <c r="C33" s="27">
        <f>$C$6</f>
        <v>20</v>
      </c>
      <c r="D33" s="28" t="str">
        <f>$D$6</f>
        <v>KVA</v>
      </c>
      <c r="E33" s="119">
        <f>R34</f>
        <v>100</v>
      </c>
      <c r="F33" s="42">
        <f t="shared" ref="F33" si="36">MIN(120,E33)</f>
        <v>100</v>
      </c>
      <c r="G33" s="29" t="s">
        <v>46</v>
      </c>
      <c r="H33" s="42">
        <f t="shared" ref="H33" si="37">MIN(180,E33-F33)</f>
        <v>0</v>
      </c>
      <c r="I33" s="29" t="s">
        <v>46</v>
      </c>
      <c r="J33" s="42">
        <f t="shared" ref="J33" si="38">E33-F33-H33</f>
        <v>0</v>
      </c>
      <c r="K33" s="29" t="s">
        <v>46</v>
      </c>
      <c r="L33" s="30">
        <f t="shared" ref="L33" si="39">F33+H33+J33</f>
        <v>100</v>
      </c>
      <c r="M33" s="119"/>
      <c r="N33" s="119"/>
      <c r="O33" s="135"/>
      <c r="R33" s="47"/>
    </row>
    <row r="34" spans="1:18" ht="16.5" customHeight="1">
      <c r="A34" s="138"/>
      <c r="B34" s="20" t="s">
        <v>32</v>
      </c>
      <c r="C34" s="133"/>
      <c r="D34" s="134"/>
      <c r="E34" s="139"/>
      <c r="F34" s="131"/>
      <c r="G34" s="132"/>
      <c r="H34" s="131"/>
      <c r="I34" s="132"/>
      <c r="J34" s="133"/>
      <c r="K34" s="134"/>
      <c r="L34" s="31"/>
      <c r="M34" s="120"/>
      <c r="N34" s="120"/>
      <c r="O34" s="135"/>
      <c r="R34" s="48">
        <v>100</v>
      </c>
    </row>
    <row r="35" spans="1:18" ht="16.5" customHeight="1">
      <c r="A35" s="138"/>
      <c r="B35" s="21" t="s">
        <v>33</v>
      </c>
      <c r="C35" s="133"/>
      <c r="D35" s="134"/>
      <c r="E35" s="32" t="s">
        <v>46</v>
      </c>
      <c r="F35" s="136"/>
      <c r="G35" s="137"/>
      <c r="H35" s="136"/>
      <c r="I35" s="137"/>
      <c r="J35" s="133"/>
      <c r="K35" s="134"/>
      <c r="L35" s="30"/>
      <c r="M35" s="122"/>
      <c r="N35" s="122"/>
      <c r="O35" s="135"/>
      <c r="R35" s="47"/>
    </row>
    <row r="36" spans="1:18" ht="16.5" customHeight="1">
      <c r="A36" s="138" t="s">
        <v>152</v>
      </c>
      <c r="B36" s="20" t="s">
        <v>31</v>
      </c>
      <c r="C36" s="27">
        <f>$C$6</f>
        <v>20</v>
      </c>
      <c r="D36" s="28" t="str">
        <f>$D$6</f>
        <v>KVA</v>
      </c>
      <c r="E36" s="119">
        <f>R36</f>
        <v>350</v>
      </c>
      <c r="F36" s="42">
        <f t="shared" ref="F36" si="40">MIN(120,E36)</f>
        <v>120</v>
      </c>
      <c r="G36" s="29" t="s">
        <v>46</v>
      </c>
      <c r="H36" s="42">
        <f t="shared" ref="H36" si="41">MIN(180,E36-F36)</f>
        <v>180</v>
      </c>
      <c r="I36" s="29" t="s">
        <v>46</v>
      </c>
      <c r="J36" s="42">
        <f t="shared" ref="J36" si="42">E36-F36-H36</f>
        <v>50</v>
      </c>
      <c r="K36" s="29" t="s">
        <v>46</v>
      </c>
      <c r="L36" s="30">
        <f t="shared" ref="L36" si="43">F36+H36+J36</f>
        <v>350</v>
      </c>
      <c r="M36" s="119"/>
      <c r="N36" s="119"/>
      <c r="O36" s="135"/>
      <c r="R36" s="48">
        <v>350</v>
      </c>
    </row>
    <row r="37" spans="1:18" ht="16.5" customHeight="1">
      <c r="A37" s="138"/>
      <c r="B37" s="20" t="s">
        <v>32</v>
      </c>
      <c r="C37" s="133"/>
      <c r="D37" s="134"/>
      <c r="E37" s="139"/>
      <c r="F37" s="131"/>
      <c r="G37" s="132"/>
      <c r="H37" s="131"/>
      <c r="I37" s="132"/>
      <c r="J37" s="133"/>
      <c r="K37" s="134"/>
      <c r="L37" s="31"/>
      <c r="M37" s="120"/>
      <c r="N37" s="120"/>
      <c r="O37" s="135"/>
      <c r="R37" s="49"/>
    </row>
    <row r="38" spans="1:18" ht="16.5" customHeight="1">
      <c r="A38" s="138"/>
      <c r="B38" s="21" t="s">
        <v>33</v>
      </c>
      <c r="C38" s="133"/>
      <c r="D38" s="134"/>
      <c r="E38" s="32" t="s">
        <v>46</v>
      </c>
      <c r="F38" s="136"/>
      <c r="G38" s="137"/>
      <c r="H38" s="136"/>
      <c r="I38" s="137"/>
      <c r="J38" s="133"/>
      <c r="K38" s="134"/>
      <c r="L38" s="30"/>
      <c r="M38" s="122"/>
      <c r="N38" s="122"/>
      <c r="O38" s="135"/>
      <c r="R38" s="50">
        <v>350</v>
      </c>
    </row>
    <row r="39" spans="1:18" ht="16.5" customHeight="1">
      <c r="A39" s="138" t="s">
        <v>153</v>
      </c>
      <c r="B39" s="20" t="s">
        <v>31</v>
      </c>
      <c r="C39" s="27">
        <f>$C$6</f>
        <v>20</v>
      </c>
      <c r="D39" s="28" t="str">
        <f>$D$6</f>
        <v>KVA</v>
      </c>
      <c r="E39" s="119">
        <f>R38</f>
        <v>350</v>
      </c>
      <c r="F39" s="42">
        <f t="shared" ref="F39" si="44">MIN(120,E39)</f>
        <v>120</v>
      </c>
      <c r="G39" s="29" t="s">
        <v>46</v>
      </c>
      <c r="H39" s="42">
        <f t="shared" ref="H39" si="45">MIN(180,E39-F39)</f>
        <v>180</v>
      </c>
      <c r="I39" s="29" t="s">
        <v>46</v>
      </c>
      <c r="J39" s="42">
        <f t="shared" ref="J39" si="46">E39-F39-H39</f>
        <v>50</v>
      </c>
      <c r="K39" s="29" t="s">
        <v>46</v>
      </c>
      <c r="L39" s="30">
        <f t="shared" ref="L39" si="47">F39+H39+J39</f>
        <v>350</v>
      </c>
      <c r="M39" s="119"/>
      <c r="N39" s="119"/>
      <c r="O39" s="135"/>
      <c r="R39" s="49"/>
    </row>
    <row r="40" spans="1:18" ht="16.5" customHeight="1">
      <c r="A40" s="138"/>
      <c r="B40" s="20" t="s">
        <v>32</v>
      </c>
      <c r="C40" s="133"/>
      <c r="D40" s="134"/>
      <c r="E40" s="139"/>
      <c r="F40" s="131"/>
      <c r="G40" s="132"/>
      <c r="H40" s="131"/>
      <c r="I40" s="132"/>
      <c r="J40" s="133"/>
      <c r="K40" s="134"/>
      <c r="L40" s="31"/>
      <c r="M40" s="120"/>
      <c r="N40" s="120"/>
      <c r="O40" s="135"/>
      <c r="R40" s="50">
        <f t="shared" ref="R40" si="48">R34+R36+R38</f>
        <v>800</v>
      </c>
    </row>
    <row r="41" spans="1:18" ht="16.5" customHeight="1">
      <c r="A41" s="138"/>
      <c r="B41" s="21" t="s">
        <v>33</v>
      </c>
      <c r="C41" s="133"/>
      <c r="D41" s="134"/>
      <c r="E41" s="32" t="s">
        <v>46</v>
      </c>
      <c r="F41" s="136"/>
      <c r="G41" s="137"/>
      <c r="H41" s="136"/>
      <c r="I41" s="137"/>
      <c r="J41" s="133"/>
      <c r="K41" s="134"/>
      <c r="L41" s="30"/>
      <c r="M41" s="122"/>
      <c r="N41" s="122"/>
      <c r="O41" s="135"/>
      <c r="R41" s="49"/>
    </row>
    <row r="42" spans="1:18" ht="16.5" customHeight="1">
      <c r="A42" s="123" t="s">
        <v>34</v>
      </c>
      <c r="B42" s="124"/>
      <c r="C42" s="127">
        <f>SUM(C41,C38,C35,C32,C29,C26,C23,C20,C17,C14,C11,C8)</f>
        <v>0</v>
      </c>
      <c r="D42" s="128"/>
      <c r="E42" s="33">
        <f>SUM(E39,E36,E33,E30,E27,E24,E21,E18,E15,E12,E9,E6)</f>
        <v>2810</v>
      </c>
      <c r="F42" s="123"/>
      <c r="G42" s="124"/>
      <c r="H42" s="123"/>
      <c r="I42" s="124"/>
      <c r="J42" s="123"/>
      <c r="K42" s="124"/>
      <c r="L42" s="119">
        <f>SUM(L41,L38,L35,L32,L29,L26,L23,L20,L17,L14,L11,L8)</f>
        <v>0</v>
      </c>
      <c r="M42" s="119">
        <f>SUM(M6:M41)</f>
        <v>0</v>
      </c>
      <c r="N42" s="119">
        <f>SUM(N6:N41)</f>
        <v>0</v>
      </c>
      <c r="O42" s="119">
        <f>SUM(O6:O41)</f>
        <v>0</v>
      </c>
      <c r="R42" s="50">
        <f t="shared" ref="R42" si="49">R32+R40</f>
        <v>1560</v>
      </c>
    </row>
    <row r="43" spans="1:18" ht="16.5" customHeight="1">
      <c r="A43" s="162"/>
      <c r="B43" s="163"/>
      <c r="C43" s="164"/>
      <c r="D43" s="165"/>
      <c r="E43" s="32" t="s">
        <v>46</v>
      </c>
      <c r="F43" s="162"/>
      <c r="G43" s="163"/>
      <c r="H43" s="162"/>
      <c r="I43" s="163"/>
      <c r="J43" s="162"/>
      <c r="K43" s="163"/>
      <c r="L43" s="122"/>
      <c r="M43" s="120"/>
      <c r="N43" s="120"/>
      <c r="O43" s="120"/>
      <c r="R43" s="49"/>
    </row>
    <row r="44" spans="1:18" ht="39" customHeight="1">
      <c r="A44" s="118" t="s">
        <v>52</v>
      </c>
      <c r="B44" s="118"/>
      <c r="C44" s="118"/>
      <c r="D44" s="118"/>
      <c r="E44" s="118"/>
      <c r="F44" s="118"/>
      <c r="G44" s="118"/>
      <c r="H44" s="118"/>
      <c r="I44" s="118"/>
      <c r="J44" s="118"/>
      <c r="K44" s="118"/>
      <c r="L44" s="118"/>
      <c r="M44" s="118"/>
      <c r="N44" s="118"/>
      <c r="O44" s="118"/>
      <c r="R44" s="48">
        <f t="shared" ref="R44" si="50">R24+R42</f>
        <v>2810</v>
      </c>
    </row>
    <row r="45" spans="1:18" ht="3.75" customHeight="1"/>
    <row r="46" spans="1:18" ht="13.5" customHeight="1">
      <c r="A46" s="145" t="s">
        <v>91</v>
      </c>
      <c r="B46" s="145"/>
      <c r="C46" s="145"/>
      <c r="D46" s="145"/>
      <c r="E46" s="145"/>
      <c r="F46" s="145"/>
      <c r="G46" s="145"/>
      <c r="H46" s="145"/>
      <c r="I46" s="145"/>
      <c r="J46" s="145"/>
      <c r="K46" s="145"/>
      <c r="L46" s="145"/>
      <c r="M46" s="145"/>
      <c r="N46" s="145"/>
      <c r="O46" s="145"/>
    </row>
    <row r="47" spans="1:18" ht="13.5" customHeight="1">
      <c r="A47" s="121" t="s">
        <v>90</v>
      </c>
      <c r="B47" s="121"/>
      <c r="C47" s="121"/>
      <c r="D47" s="121"/>
      <c r="E47" s="121"/>
      <c r="F47" s="121"/>
      <c r="G47" s="121"/>
      <c r="H47" s="121"/>
      <c r="I47" s="121"/>
      <c r="J47" s="121"/>
      <c r="K47" s="121"/>
      <c r="L47" s="121"/>
      <c r="M47" s="121"/>
      <c r="N47" s="121"/>
      <c r="O47" s="121"/>
    </row>
    <row r="50" spans="1:8" ht="7.5" customHeight="1"/>
    <row r="51" spans="1:8" ht="17.25" customHeight="1">
      <c r="A51" s="140"/>
      <c r="B51" s="140"/>
      <c r="C51" s="140"/>
      <c r="D51" s="34"/>
      <c r="E51" s="34"/>
      <c r="F51" s="141"/>
      <c r="G51" s="141"/>
      <c r="H51" s="141"/>
    </row>
  </sheetData>
  <mergeCells count="185">
    <mergeCell ref="C5:D5"/>
    <mergeCell ref="F5:G5"/>
    <mergeCell ref="H5:I5"/>
    <mergeCell ref="J5:K5"/>
    <mergeCell ref="A6:A8"/>
    <mergeCell ref="E6:E7"/>
    <mergeCell ref="J8:K8"/>
    <mergeCell ref="A2:O2"/>
    <mergeCell ref="C3:E3"/>
    <mergeCell ref="F3:K3"/>
    <mergeCell ref="A4:A5"/>
    <mergeCell ref="B4:B5"/>
    <mergeCell ref="C4:D4"/>
    <mergeCell ref="E4:L4"/>
    <mergeCell ref="M4:M5"/>
    <mergeCell ref="N4:N5"/>
    <mergeCell ref="O4:O5"/>
    <mergeCell ref="N9:N11"/>
    <mergeCell ref="O9:O11"/>
    <mergeCell ref="C10:D10"/>
    <mergeCell ref="F10:G10"/>
    <mergeCell ref="H10:I10"/>
    <mergeCell ref="J10:K10"/>
    <mergeCell ref="C11:D11"/>
    <mergeCell ref="M6:M8"/>
    <mergeCell ref="N6:N8"/>
    <mergeCell ref="O6:O8"/>
    <mergeCell ref="C7:D7"/>
    <mergeCell ref="F7:G7"/>
    <mergeCell ref="H7:I7"/>
    <mergeCell ref="J7:K7"/>
    <mergeCell ref="C8:D8"/>
    <mergeCell ref="F8:G8"/>
    <mergeCell ref="H8:I8"/>
    <mergeCell ref="F11:G11"/>
    <mergeCell ref="H11:I11"/>
    <mergeCell ref="J11:K11"/>
    <mergeCell ref="A12:A14"/>
    <mergeCell ref="E12:E13"/>
    <mergeCell ref="M12:M14"/>
    <mergeCell ref="A9:A11"/>
    <mergeCell ref="E9:E10"/>
    <mergeCell ref="M9:M11"/>
    <mergeCell ref="N15:N17"/>
    <mergeCell ref="O15:O17"/>
    <mergeCell ref="C16:D16"/>
    <mergeCell ref="F16:G16"/>
    <mergeCell ref="H16:I16"/>
    <mergeCell ref="J16:K16"/>
    <mergeCell ref="C17:D17"/>
    <mergeCell ref="N12:N14"/>
    <mergeCell ref="O12:O14"/>
    <mergeCell ref="C13:D13"/>
    <mergeCell ref="F13:G13"/>
    <mergeCell ref="H13:I13"/>
    <mergeCell ref="J13:K13"/>
    <mergeCell ref="C14:D14"/>
    <mergeCell ref="F14:G14"/>
    <mergeCell ref="H14:I14"/>
    <mergeCell ref="J14:K14"/>
    <mergeCell ref="F17:G17"/>
    <mergeCell ref="H17:I17"/>
    <mergeCell ref="J17:K17"/>
    <mergeCell ref="A18:A20"/>
    <mergeCell ref="E18:E19"/>
    <mergeCell ref="M18:M20"/>
    <mergeCell ref="A15:A17"/>
    <mergeCell ref="E15:E16"/>
    <mergeCell ref="M15:M17"/>
    <mergeCell ref="N21:N23"/>
    <mergeCell ref="O21:O23"/>
    <mergeCell ref="C22:D22"/>
    <mergeCell ref="F22:G22"/>
    <mergeCell ref="H22:I22"/>
    <mergeCell ref="J22:K22"/>
    <mergeCell ref="C23:D23"/>
    <mergeCell ref="N18:N20"/>
    <mergeCell ref="O18:O20"/>
    <mergeCell ref="C19:D19"/>
    <mergeCell ref="F19:G19"/>
    <mergeCell ref="H19:I19"/>
    <mergeCell ref="J19:K19"/>
    <mergeCell ref="C20:D20"/>
    <mergeCell ref="F20:G20"/>
    <mergeCell ref="H20:I20"/>
    <mergeCell ref="J20:K20"/>
    <mergeCell ref="F23:G23"/>
    <mergeCell ref="H23:I23"/>
    <mergeCell ref="J23:K23"/>
    <mergeCell ref="A24:A26"/>
    <mergeCell ref="E24:E25"/>
    <mergeCell ref="M24:M26"/>
    <mergeCell ref="A21:A23"/>
    <mergeCell ref="E21:E22"/>
    <mergeCell ref="M21:M23"/>
    <mergeCell ref="N27:N29"/>
    <mergeCell ref="O27:O29"/>
    <mergeCell ref="C28:D28"/>
    <mergeCell ref="F28:G28"/>
    <mergeCell ref="H28:I28"/>
    <mergeCell ref="J28:K28"/>
    <mergeCell ref="C29:D29"/>
    <mergeCell ref="N24:N26"/>
    <mergeCell ref="O24:O26"/>
    <mergeCell ref="C25:D25"/>
    <mergeCell ref="F25:G25"/>
    <mergeCell ref="H25:I25"/>
    <mergeCell ref="J25:K25"/>
    <mergeCell ref="C26:D26"/>
    <mergeCell ref="F26:G26"/>
    <mergeCell ref="H26:I26"/>
    <mergeCell ref="J26:K26"/>
    <mergeCell ref="F29:G29"/>
    <mergeCell ref="H29:I29"/>
    <mergeCell ref="J29:K29"/>
    <mergeCell ref="A30:A32"/>
    <mergeCell ref="E30:E31"/>
    <mergeCell ref="M30:M32"/>
    <mergeCell ref="A27:A29"/>
    <mergeCell ref="E27:E28"/>
    <mergeCell ref="M27:M29"/>
    <mergeCell ref="N33:N35"/>
    <mergeCell ref="O33:O35"/>
    <mergeCell ref="C34:D34"/>
    <mergeCell ref="F34:G34"/>
    <mergeCell ref="H34:I34"/>
    <mergeCell ref="J34:K34"/>
    <mergeCell ref="C35:D35"/>
    <mergeCell ref="N30:N32"/>
    <mergeCell ref="O30:O32"/>
    <mergeCell ref="C31:D31"/>
    <mergeCell ref="F31:G31"/>
    <mergeCell ref="H31:I31"/>
    <mergeCell ref="J31:K31"/>
    <mergeCell ref="C32:D32"/>
    <mergeCell ref="F32:G32"/>
    <mergeCell ref="H32:I32"/>
    <mergeCell ref="J32:K32"/>
    <mergeCell ref="F35:G35"/>
    <mergeCell ref="H35:I35"/>
    <mergeCell ref="J35:K35"/>
    <mergeCell ref="A36:A38"/>
    <mergeCell ref="E36:E37"/>
    <mergeCell ref="M36:M38"/>
    <mergeCell ref="A33:A35"/>
    <mergeCell ref="E33:E34"/>
    <mergeCell ref="M33:M35"/>
    <mergeCell ref="F40:G40"/>
    <mergeCell ref="H40:I40"/>
    <mergeCell ref="J40:K40"/>
    <mergeCell ref="C41:D41"/>
    <mergeCell ref="N36:N38"/>
    <mergeCell ref="O36:O38"/>
    <mergeCell ref="C37:D37"/>
    <mergeCell ref="F37:G37"/>
    <mergeCell ref="H37:I37"/>
    <mergeCell ref="J37:K37"/>
    <mergeCell ref="C38:D38"/>
    <mergeCell ref="F38:G38"/>
    <mergeCell ref="H38:I38"/>
    <mergeCell ref="J38:K38"/>
    <mergeCell ref="A46:O46"/>
    <mergeCell ref="A47:O47"/>
    <mergeCell ref="A51:C51"/>
    <mergeCell ref="F51:H51"/>
    <mergeCell ref="L3:M3"/>
    <mergeCell ref="A44:O44"/>
    <mergeCell ref="L42:L43"/>
    <mergeCell ref="M42:M43"/>
    <mergeCell ref="N42:N43"/>
    <mergeCell ref="O42:O43"/>
    <mergeCell ref="F41:G41"/>
    <mergeCell ref="H41:I41"/>
    <mergeCell ref="J41:K41"/>
    <mergeCell ref="A42:B43"/>
    <mergeCell ref="C42:D43"/>
    <mergeCell ref="F42:G43"/>
    <mergeCell ref="H42:I43"/>
    <mergeCell ref="J42:K43"/>
    <mergeCell ref="A39:A41"/>
    <mergeCell ref="E39:E40"/>
    <mergeCell ref="M39:M41"/>
    <mergeCell ref="N39:N41"/>
    <mergeCell ref="O39:O41"/>
    <mergeCell ref="C40:D40"/>
  </mergeCells>
  <phoneticPr fontId="2"/>
  <pageMargins left="0.7" right="0.7" top="0.75" bottom="0.75" header="0.3" footer="0.3"/>
  <pageSetup paperSize="9" scale="89" orientation="portrait" blackAndWhite="1"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tint="0.39997558519241921"/>
    <pageSetUpPr fitToPage="1"/>
  </sheetPr>
  <dimension ref="A1:R51"/>
  <sheetViews>
    <sheetView view="pageBreakPreview" zoomScale="145" zoomScaleNormal="180" zoomScaleSheetLayoutView="145" workbookViewId="0">
      <selection activeCell="A62" sqref="A62:B62"/>
    </sheetView>
  </sheetViews>
  <sheetFormatPr defaultRowHeight="9.75"/>
  <cols>
    <col min="1" max="1" width="8.5" style="18" customWidth="1"/>
    <col min="2" max="2" width="6.625" style="18" customWidth="1"/>
    <col min="3" max="3" width="4.75" style="18" customWidth="1"/>
    <col min="4" max="4" width="2.375" style="18" bestFit="1" customWidth="1"/>
    <col min="5" max="5" width="4.75" style="18" customWidth="1"/>
    <col min="6" max="6" width="4.375" style="18" customWidth="1"/>
    <col min="7" max="7" width="3.625" style="18" bestFit="1" customWidth="1"/>
    <col min="8" max="8" width="4.375" style="18" customWidth="1"/>
    <col min="9" max="9" width="3.625" style="18" bestFit="1" customWidth="1"/>
    <col min="10" max="10" width="4.375" style="18" customWidth="1"/>
    <col min="11" max="11" width="3.625" style="18" bestFit="1" customWidth="1"/>
    <col min="12" max="12" width="6.125" style="18" customWidth="1"/>
    <col min="13" max="14" width="8.5" style="18" customWidth="1"/>
    <col min="15" max="15" width="12.625" style="18" customWidth="1"/>
    <col min="16" max="16384" width="9" style="18"/>
  </cols>
  <sheetData>
    <row r="1" spans="1:18" ht="12.75" customHeight="1">
      <c r="O1" s="19" t="s">
        <v>204</v>
      </c>
    </row>
    <row r="2" spans="1:18" ht="21.75" customHeight="1">
      <c r="A2" s="142" t="s">
        <v>53</v>
      </c>
      <c r="B2" s="142"/>
      <c r="C2" s="142"/>
      <c r="D2" s="142"/>
      <c r="E2" s="142"/>
      <c r="F2" s="142"/>
      <c r="G2" s="142"/>
      <c r="H2" s="142"/>
      <c r="I2" s="142"/>
      <c r="J2" s="142"/>
      <c r="K2" s="142"/>
      <c r="L2" s="142"/>
      <c r="M2" s="142"/>
      <c r="N2" s="142"/>
      <c r="O2" s="142"/>
    </row>
    <row r="3" spans="1:18" ht="20.25" customHeight="1">
      <c r="A3" s="22" t="s">
        <v>43</v>
      </c>
      <c r="B3" s="23"/>
      <c r="C3" s="146" t="s">
        <v>44</v>
      </c>
      <c r="D3" s="146"/>
      <c r="E3" s="146"/>
      <c r="F3" s="147" t="str">
        <f>'（低圧）内訳'!$T$18</f>
        <v>演習場１０９</v>
      </c>
      <c r="G3" s="147"/>
      <c r="H3" s="147"/>
      <c r="I3" s="147"/>
      <c r="J3" s="147"/>
      <c r="K3" s="147"/>
      <c r="L3" s="152" t="s">
        <v>88</v>
      </c>
      <c r="M3" s="152"/>
      <c r="N3" s="40"/>
      <c r="O3" s="24"/>
    </row>
    <row r="4" spans="1:18" ht="16.5" customHeight="1">
      <c r="A4" s="138" t="s">
        <v>189</v>
      </c>
      <c r="B4" s="153" t="s">
        <v>26</v>
      </c>
      <c r="C4" s="154" t="s">
        <v>25</v>
      </c>
      <c r="D4" s="155"/>
      <c r="E4" s="154" t="s">
        <v>27</v>
      </c>
      <c r="F4" s="156"/>
      <c r="G4" s="156"/>
      <c r="H4" s="156"/>
      <c r="I4" s="156"/>
      <c r="J4" s="156"/>
      <c r="K4" s="156"/>
      <c r="L4" s="157"/>
      <c r="M4" s="143" t="s">
        <v>50</v>
      </c>
      <c r="N4" s="158" t="s">
        <v>51</v>
      </c>
      <c r="O4" s="160" t="s">
        <v>28</v>
      </c>
      <c r="R4" s="44" t="s">
        <v>134</v>
      </c>
    </row>
    <row r="5" spans="1:18" ht="22.5" customHeight="1">
      <c r="A5" s="153"/>
      <c r="B5" s="153"/>
      <c r="C5" s="161" t="s">
        <v>29</v>
      </c>
      <c r="D5" s="149"/>
      <c r="E5" s="25" t="s">
        <v>45</v>
      </c>
      <c r="F5" s="148" t="s">
        <v>48</v>
      </c>
      <c r="G5" s="149"/>
      <c r="H5" s="150" t="s">
        <v>47</v>
      </c>
      <c r="I5" s="151"/>
      <c r="J5" s="150" t="s">
        <v>49</v>
      </c>
      <c r="K5" s="151"/>
      <c r="L5" s="26" t="s">
        <v>30</v>
      </c>
      <c r="M5" s="144"/>
      <c r="N5" s="159"/>
      <c r="O5" s="160"/>
      <c r="R5" s="45" t="s">
        <v>100</v>
      </c>
    </row>
    <row r="6" spans="1:18" ht="16.5" customHeight="1">
      <c r="A6" s="138" t="s">
        <v>142</v>
      </c>
      <c r="B6" s="20" t="s">
        <v>31</v>
      </c>
      <c r="C6" s="27">
        <f>'（低圧）内訳'!U18</f>
        <v>50</v>
      </c>
      <c r="D6" s="28" t="str">
        <f>'（低圧）内訳'!V18</f>
        <v>A</v>
      </c>
      <c r="E6" s="119">
        <f>R8</f>
        <v>180</v>
      </c>
      <c r="F6" s="42">
        <f>MIN(120,E6)</f>
        <v>120</v>
      </c>
      <c r="G6" s="29" t="s">
        <v>46</v>
      </c>
      <c r="H6" s="42">
        <f>MIN(180,E6-F6)</f>
        <v>60</v>
      </c>
      <c r="I6" s="29" t="s">
        <v>46</v>
      </c>
      <c r="J6" s="42">
        <f>E6-F6-H6</f>
        <v>0</v>
      </c>
      <c r="K6" s="29" t="s">
        <v>46</v>
      </c>
      <c r="L6" s="30">
        <f>F6+H6+J6</f>
        <v>180</v>
      </c>
      <c r="M6" s="119"/>
      <c r="N6" s="119"/>
      <c r="O6" s="135">
        <f>SUM(C8,L8)-M6+N6</f>
        <v>0</v>
      </c>
      <c r="R6" s="46" t="s">
        <v>101</v>
      </c>
    </row>
    <row r="7" spans="1:18" ht="16.5" customHeight="1">
      <c r="A7" s="138"/>
      <c r="B7" s="20" t="s">
        <v>32</v>
      </c>
      <c r="C7" s="133"/>
      <c r="D7" s="134"/>
      <c r="E7" s="139"/>
      <c r="F7" s="131"/>
      <c r="G7" s="132"/>
      <c r="H7" s="131"/>
      <c r="I7" s="132"/>
      <c r="J7" s="133"/>
      <c r="K7" s="134"/>
      <c r="L7" s="31"/>
      <c r="M7" s="120"/>
      <c r="N7" s="120"/>
      <c r="O7" s="135"/>
      <c r="R7" s="47"/>
    </row>
    <row r="8" spans="1:18" ht="16.5" customHeight="1">
      <c r="A8" s="138"/>
      <c r="B8" s="21" t="s">
        <v>33</v>
      </c>
      <c r="C8" s="133"/>
      <c r="D8" s="134"/>
      <c r="E8" s="32" t="s">
        <v>46</v>
      </c>
      <c r="F8" s="136"/>
      <c r="G8" s="137"/>
      <c r="H8" s="136"/>
      <c r="I8" s="137"/>
      <c r="J8" s="133"/>
      <c r="K8" s="134"/>
      <c r="L8" s="30">
        <f>SUM(F8:K8)</f>
        <v>0</v>
      </c>
      <c r="M8" s="122"/>
      <c r="N8" s="122"/>
      <c r="O8" s="135"/>
      <c r="R8" s="48">
        <v>180</v>
      </c>
    </row>
    <row r="9" spans="1:18" ht="16.5" customHeight="1">
      <c r="A9" s="138" t="s">
        <v>143</v>
      </c>
      <c r="B9" s="20" t="s">
        <v>31</v>
      </c>
      <c r="C9" s="27">
        <f>$C$6</f>
        <v>50</v>
      </c>
      <c r="D9" s="28" t="str">
        <f>$D$6</f>
        <v>A</v>
      </c>
      <c r="E9" s="119">
        <f>R10</f>
        <v>60</v>
      </c>
      <c r="F9" s="42">
        <f t="shared" ref="F9" si="0">MIN(120,E9)</f>
        <v>60</v>
      </c>
      <c r="G9" s="29" t="s">
        <v>46</v>
      </c>
      <c r="H9" s="42">
        <f t="shared" ref="H9" si="1">MIN(180,E9-F9)</f>
        <v>0</v>
      </c>
      <c r="I9" s="29" t="s">
        <v>46</v>
      </c>
      <c r="J9" s="42">
        <f t="shared" ref="J9" si="2">E9-F9-H9</f>
        <v>0</v>
      </c>
      <c r="K9" s="29" t="s">
        <v>46</v>
      </c>
      <c r="L9" s="30">
        <f t="shared" ref="L9" si="3">F9+H9+J9</f>
        <v>60</v>
      </c>
      <c r="M9" s="119"/>
      <c r="N9" s="119"/>
      <c r="O9" s="135"/>
      <c r="R9" s="47"/>
    </row>
    <row r="10" spans="1:18" ht="16.5" customHeight="1">
      <c r="A10" s="138"/>
      <c r="B10" s="20" t="s">
        <v>32</v>
      </c>
      <c r="C10" s="133"/>
      <c r="D10" s="134"/>
      <c r="E10" s="139"/>
      <c r="F10" s="131"/>
      <c r="G10" s="132"/>
      <c r="H10" s="131"/>
      <c r="I10" s="132"/>
      <c r="J10" s="133"/>
      <c r="K10" s="134"/>
      <c r="L10" s="31"/>
      <c r="M10" s="120"/>
      <c r="N10" s="120"/>
      <c r="O10" s="135"/>
      <c r="R10" s="48">
        <v>60</v>
      </c>
    </row>
    <row r="11" spans="1:18" ht="16.5" customHeight="1">
      <c r="A11" s="138"/>
      <c r="B11" s="21" t="s">
        <v>33</v>
      </c>
      <c r="C11" s="133"/>
      <c r="D11" s="134"/>
      <c r="E11" s="32" t="s">
        <v>46</v>
      </c>
      <c r="F11" s="136"/>
      <c r="G11" s="137"/>
      <c r="H11" s="136"/>
      <c r="I11" s="137"/>
      <c r="J11" s="133"/>
      <c r="K11" s="134"/>
      <c r="L11" s="30"/>
      <c r="M11" s="122"/>
      <c r="N11" s="122"/>
      <c r="O11" s="135"/>
      <c r="R11" s="47"/>
    </row>
    <row r="12" spans="1:18" ht="16.5" customHeight="1">
      <c r="A12" s="138" t="s">
        <v>144</v>
      </c>
      <c r="B12" s="20" t="s">
        <v>31</v>
      </c>
      <c r="C12" s="27">
        <f>$C$6</f>
        <v>50</v>
      </c>
      <c r="D12" s="28" t="str">
        <f>$D$6</f>
        <v>A</v>
      </c>
      <c r="E12" s="119">
        <f>R12</f>
        <v>10</v>
      </c>
      <c r="F12" s="42">
        <f t="shared" ref="F12" si="4">MIN(120,E12)</f>
        <v>10</v>
      </c>
      <c r="G12" s="29" t="s">
        <v>46</v>
      </c>
      <c r="H12" s="42">
        <f t="shared" ref="H12" si="5">MIN(180,E12-F12)</f>
        <v>0</v>
      </c>
      <c r="I12" s="29" t="s">
        <v>46</v>
      </c>
      <c r="J12" s="42">
        <f t="shared" ref="J12" si="6">E12-F12-H12</f>
        <v>0</v>
      </c>
      <c r="K12" s="29" t="s">
        <v>46</v>
      </c>
      <c r="L12" s="30">
        <f t="shared" ref="L12" si="7">F12+H12+J12</f>
        <v>10</v>
      </c>
      <c r="M12" s="119"/>
      <c r="N12" s="119"/>
      <c r="O12" s="135"/>
      <c r="R12" s="48">
        <v>10</v>
      </c>
    </row>
    <row r="13" spans="1:18" ht="16.5" customHeight="1">
      <c r="A13" s="138"/>
      <c r="B13" s="20" t="s">
        <v>32</v>
      </c>
      <c r="C13" s="133"/>
      <c r="D13" s="134"/>
      <c r="E13" s="139"/>
      <c r="F13" s="131"/>
      <c r="G13" s="132"/>
      <c r="H13" s="131"/>
      <c r="I13" s="132"/>
      <c r="J13" s="133"/>
      <c r="K13" s="134"/>
      <c r="L13" s="31"/>
      <c r="M13" s="120"/>
      <c r="N13" s="120"/>
      <c r="O13" s="135"/>
      <c r="R13" s="49"/>
    </row>
    <row r="14" spans="1:18" ht="16.5" customHeight="1">
      <c r="A14" s="138"/>
      <c r="B14" s="21" t="s">
        <v>33</v>
      </c>
      <c r="C14" s="133"/>
      <c r="D14" s="134"/>
      <c r="E14" s="32" t="s">
        <v>46</v>
      </c>
      <c r="F14" s="136"/>
      <c r="G14" s="137"/>
      <c r="H14" s="136"/>
      <c r="I14" s="137"/>
      <c r="J14" s="133"/>
      <c r="K14" s="134"/>
      <c r="L14" s="30"/>
      <c r="M14" s="122"/>
      <c r="N14" s="122"/>
      <c r="O14" s="135"/>
      <c r="R14" s="48">
        <f t="shared" ref="R14" si="8">R8+R10+R12</f>
        <v>250</v>
      </c>
    </row>
    <row r="15" spans="1:18" ht="16.5" customHeight="1">
      <c r="A15" s="138" t="s">
        <v>145</v>
      </c>
      <c r="B15" s="20" t="s">
        <v>31</v>
      </c>
      <c r="C15" s="27">
        <f>$C$6</f>
        <v>50</v>
      </c>
      <c r="D15" s="28" t="str">
        <f>$D$6</f>
        <v>A</v>
      </c>
      <c r="E15" s="119">
        <f>R16</f>
        <v>30</v>
      </c>
      <c r="F15" s="42">
        <f t="shared" ref="F15" si="9">MIN(120,E15)</f>
        <v>30</v>
      </c>
      <c r="G15" s="29" t="s">
        <v>46</v>
      </c>
      <c r="H15" s="42">
        <f t="shared" ref="H15" si="10">MIN(180,E15-F15)</f>
        <v>0</v>
      </c>
      <c r="I15" s="29" t="s">
        <v>46</v>
      </c>
      <c r="J15" s="42">
        <f t="shared" ref="J15" si="11">E15-F15-H15</f>
        <v>0</v>
      </c>
      <c r="K15" s="29" t="s">
        <v>46</v>
      </c>
      <c r="L15" s="30">
        <f t="shared" ref="L15" si="12">F15+H15+J15</f>
        <v>30</v>
      </c>
      <c r="M15" s="119"/>
      <c r="N15" s="119"/>
      <c r="O15" s="135"/>
      <c r="R15" s="47"/>
    </row>
    <row r="16" spans="1:18" ht="16.5" customHeight="1">
      <c r="A16" s="138"/>
      <c r="B16" s="20" t="s">
        <v>32</v>
      </c>
      <c r="C16" s="133"/>
      <c r="D16" s="134"/>
      <c r="E16" s="139"/>
      <c r="F16" s="131"/>
      <c r="G16" s="132"/>
      <c r="H16" s="131"/>
      <c r="I16" s="132"/>
      <c r="J16" s="133"/>
      <c r="K16" s="134"/>
      <c r="L16" s="31"/>
      <c r="M16" s="120"/>
      <c r="N16" s="120"/>
      <c r="O16" s="135"/>
      <c r="R16" s="51">
        <v>30</v>
      </c>
    </row>
    <row r="17" spans="1:18" ht="16.5" customHeight="1">
      <c r="A17" s="138"/>
      <c r="B17" s="21" t="s">
        <v>33</v>
      </c>
      <c r="C17" s="133"/>
      <c r="D17" s="134"/>
      <c r="E17" s="32" t="s">
        <v>46</v>
      </c>
      <c r="F17" s="136"/>
      <c r="G17" s="137"/>
      <c r="H17" s="136"/>
      <c r="I17" s="137"/>
      <c r="J17" s="133"/>
      <c r="K17" s="134"/>
      <c r="L17" s="30"/>
      <c r="M17" s="122"/>
      <c r="N17" s="122"/>
      <c r="O17" s="135"/>
      <c r="R17" s="47"/>
    </row>
    <row r="18" spans="1:18" ht="16.5" customHeight="1">
      <c r="A18" s="138" t="s">
        <v>146</v>
      </c>
      <c r="B18" s="20" t="s">
        <v>31</v>
      </c>
      <c r="C18" s="27">
        <f>$C$6</f>
        <v>50</v>
      </c>
      <c r="D18" s="28" t="str">
        <f>$D$6</f>
        <v>A</v>
      </c>
      <c r="E18" s="119">
        <f>R18</f>
        <v>50</v>
      </c>
      <c r="F18" s="42">
        <f t="shared" ref="F18" si="13">MIN(120,E18)</f>
        <v>50</v>
      </c>
      <c r="G18" s="29" t="s">
        <v>46</v>
      </c>
      <c r="H18" s="42">
        <f t="shared" ref="H18" si="14">MIN(180,E18-F18)</f>
        <v>0</v>
      </c>
      <c r="I18" s="29" t="s">
        <v>46</v>
      </c>
      <c r="J18" s="42">
        <f t="shared" ref="J18" si="15">E18-F18-H18</f>
        <v>0</v>
      </c>
      <c r="K18" s="29" t="s">
        <v>46</v>
      </c>
      <c r="L18" s="30">
        <f t="shared" ref="L18" si="16">F18+H18+J18</f>
        <v>50</v>
      </c>
      <c r="M18" s="119"/>
      <c r="N18" s="119"/>
      <c r="O18" s="135"/>
      <c r="R18" s="48">
        <v>50</v>
      </c>
    </row>
    <row r="19" spans="1:18" ht="16.5" customHeight="1">
      <c r="A19" s="138"/>
      <c r="B19" s="20" t="s">
        <v>32</v>
      </c>
      <c r="C19" s="133"/>
      <c r="D19" s="134"/>
      <c r="E19" s="139"/>
      <c r="F19" s="131"/>
      <c r="G19" s="132"/>
      <c r="H19" s="131"/>
      <c r="I19" s="132"/>
      <c r="J19" s="133"/>
      <c r="K19" s="134"/>
      <c r="L19" s="31"/>
      <c r="M19" s="120"/>
      <c r="N19" s="120"/>
      <c r="O19" s="135"/>
      <c r="R19" s="47"/>
    </row>
    <row r="20" spans="1:18" ht="16.5" customHeight="1">
      <c r="A20" s="138"/>
      <c r="B20" s="21" t="s">
        <v>33</v>
      </c>
      <c r="C20" s="133"/>
      <c r="D20" s="134"/>
      <c r="E20" s="32" t="s">
        <v>46</v>
      </c>
      <c r="F20" s="136"/>
      <c r="G20" s="137"/>
      <c r="H20" s="136"/>
      <c r="I20" s="137"/>
      <c r="J20" s="133"/>
      <c r="K20" s="134"/>
      <c r="L20" s="30"/>
      <c r="M20" s="122"/>
      <c r="N20" s="122"/>
      <c r="O20" s="135"/>
      <c r="R20" s="48">
        <v>50</v>
      </c>
    </row>
    <row r="21" spans="1:18" ht="16.5" customHeight="1">
      <c r="A21" s="138" t="s">
        <v>147</v>
      </c>
      <c r="B21" s="20" t="s">
        <v>31</v>
      </c>
      <c r="C21" s="27">
        <f>$C$6</f>
        <v>50</v>
      </c>
      <c r="D21" s="28" t="str">
        <f>$D$6</f>
        <v>A</v>
      </c>
      <c r="E21" s="119">
        <f>R20</f>
        <v>50</v>
      </c>
      <c r="F21" s="42">
        <f t="shared" ref="F21" si="17">MIN(120,E21)</f>
        <v>50</v>
      </c>
      <c r="G21" s="29" t="s">
        <v>46</v>
      </c>
      <c r="H21" s="42">
        <f t="shared" ref="H21" si="18">MIN(180,E21-F21)</f>
        <v>0</v>
      </c>
      <c r="I21" s="29" t="s">
        <v>46</v>
      </c>
      <c r="J21" s="42">
        <f t="shared" ref="J21" si="19">E21-F21-H21</f>
        <v>0</v>
      </c>
      <c r="K21" s="29" t="s">
        <v>46</v>
      </c>
      <c r="L21" s="30">
        <f t="shared" ref="L21" si="20">F21+H21+J21</f>
        <v>50</v>
      </c>
      <c r="M21" s="119"/>
      <c r="N21" s="119"/>
      <c r="O21" s="135"/>
      <c r="R21" s="49"/>
    </row>
    <row r="22" spans="1:18" ht="16.5" customHeight="1">
      <c r="A22" s="138"/>
      <c r="B22" s="20" t="s">
        <v>32</v>
      </c>
      <c r="C22" s="133"/>
      <c r="D22" s="134"/>
      <c r="E22" s="139"/>
      <c r="F22" s="131"/>
      <c r="G22" s="132"/>
      <c r="H22" s="131"/>
      <c r="I22" s="132"/>
      <c r="J22" s="133"/>
      <c r="K22" s="134"/>
      <c r="L22" s="31"/>
      <c r="M22" s="120"/>
      <c r="N22" s="120"/>
      <c r="O22" s="135"/>
      <c r="R22" s="50">
        <f t="shared" ref="R22" si="21">R16+R18+R20</f>
        <v>130</v>
      </c>
    </row>
    <row r="23" spans="1:18" ht="16.5" customHeight="1">
      <c r="A23" s="138"/>
      <c r="B23" s="21" t="s">
        <v>33</v>
      </c>
      <c r="C23" s="133"/>
      <c r="D23" s="134"/>
      <c r="E23" s="32" t="s">
        <v>46</v>
      </c>
      <c r="F23" s="136"/>
      <c r="G23" s="137"/>
      <c r="H23" s="136"/>
      <c r="I23" s="137"/>
      <c r="J23" s="133"/>
      <c r="K23" s="134"/>
      <c r="L23" s="30"/>
      <c r="M23" s="122"/>
      <c r="N23" s="122"/>
      <c r="O23" s="135"/>
      <c r="R23" s="49"/>
    </row>
    <row r="24" spans="1:18" ht="16.5" customHeight="1">
      <c r="A24" s="138" t="s">
        <v>148</v>
      </c>
      <c r="B24" s="20" t="s">
        <v>31</v>
      </c>
      <c r="C24" s="27">
        <f>$C$6</f>
        <v>50</v>
      </c>
      <c r="D24" s="28" t="str">
        <f>$D$6</f>
        <v>A</v>
      </c>
      <c r="E24" s="119">
        <f>R26</f>
        <v>60</v>
      </c>
      <c r="F24" s="42">
        <f t="shared" ref="F24" si="22">MIN(120,E24)</f>
        <v>60</v>
      </c>
      <c r="G24" s="29" t="s">
        <v>46</v>
      </c>
      <c r="H24" s="42">
        <f t="shared" ref="H24" si="23">MIN(180,E24-F24)</f>
        <v>0</v>
      </c>
      <c r="I24" s="29" t="s">
        <v>46</v>
      </c>
      <c r="J24" s="42">
        <f t="shared" ref="J24" si="24">E24-F24-H24</f>
        <v>0</v>
      </c>
      <c r="K24" s="29" t="s">
        <v>46</v>
      </c>
      <c r="L24" s="30">
        <f t="shared" ref="L24" si="25">F24+H24+J24</f>
        <v>60</v>
      </c>
      <c r="M24" s="119"/>
      <c r="N24" s="119"/>
      <c r="O24" s="135"/>
      <c r="R24" s="48">
        <f t="shared" ref="R24" si="26">R14+R22</f>
        <v>380</v>
      </c>
    </row>
    <row r="25" spans="1:18" ht="16.5" customHeight="1">
      <c r="A25" s="138"/>
      <c r="B25" s="20" t="s">
        <v>32</v>
      </c>
      <c r="C25" s="133"/>
      <c r="D25" s="134"/>
      <c r="E25" s="139"/>
      <c r="F25" s="131"/>
      <c r="G25" s="132"/>
      <c r="H25" s="131"/>
      <c r="I25" s="132"/>
      <c r="J25" s="133"/>
      <c r="K25" s="134"/>
      <c r="L25" s="31"/>
      <c r="M25" s="120"/>
      <c r="N25" s="120"/>
      <c r="O25" s="135"/>
      <c r="R25" s="47"/>
    </row>
    <row r="26" spans="1:18" ht="16.5" customHeight="1">
      <c r="A26" s="138"/>
      <c r="B26" s="21" t="s">
        <v>33</v>
      </c>
      <c r="C26" s="133"/>
      <c r="D26" s="134"/>
      <c r="E26" s="32" t="s">
        <v>46</v>
      </c>
      <c r="F26" s="136"/>
      <c r="G26" s="137"/>
      <c r="H26" s="136"/>
      <c r="I26" s="137"/>
      <c r="J26" s="133"/>
      <c r="K26" s="134"/>
      <c r="L26" s="30"/>
      <c r="M26" s="122"/>
      <c r="N26" s="122"/>
      <c r="O26" s="135"/>
      <c r="R26" s="48">
        <v>60</v>
      </c>
    </row>
    <row r="27" spans="1:18" ht="16.5" customHeight="1">
      <c r="A27" s="138" t="s">
        <v>149</v>
      </c>
      <c r="B27" s="20" t="s">
        <v>31</v>
      </c>
      <c r="C27" s="27">
        <f>$C$6</f>
        <v>50</v>
      </c>
      <c r="D27" s="28" t="str">
        <f>$D$6</f>
        <v>A</v>
      </c>
      <c r="E27" s="119">
        <f>R28</f>
        <v>60</v>
      </c>
      <c r="F27" s="42">
        <f t="shared" ref="F27" si="27">MIN(120,E27)</f>
        <v>60</v>
      </c>
      <c r="G27" s="29" t="s">
        <v>46</v>
      </c>
      <c r="H27" s="42">
        <f t="shared" ref="H27" si="28">MIN(180,E27-F27)</f>
        <v>0</v>
      </c>
      <c r="I27" s="29" t="s">
        <v>46</v>
      </c>
      <c r="J27" s="42">
        <f t="shared" ref="J27" si="29">E27-F27-H27</f>
        <v>0</v>
      </c>
      <c r="K27" s="29" t="s">
        <v>46</v>
      </c>
      <c r="L27" s="30">
        <f t="shared" ref="L27" si="30">F27+H27+J27</f>
        <v>60</v>
      </c>
      <c r="M27" s="119"/>
      <c r="N27" s="119"/>
      <c r="O27" s="135"/>
      <c r="R27" s="47"/>
    </row>
    <row r="28" spans="1:18" ht="16.5" customHeight="1">
      <c r="A28" s="138"/>
      <c r="B28" s="20" t="s">
        <v>32</v>
      </c>
      <c r="C28" s="133"/>
      <c r="D28" s="134"/>
      <c r="E28" s="139"/>
      <c r="F28" s="131"/>
      <c r="G28" s="132"/>
      <c r="H28" s="131"/>
      <c r="I28" s="132"/>
      <c r="J28" s="133"/>
      <c r="K28" s="134"/>
      <c r="L28" s="31"/>
      <c r="M28" s="120"/>
      <c r="N28" s="120"/>
      <c r="O28" s="135"/>
      <c r="R28" s="48">
        <v>60</v>
      </c>
    </row>
    <row r="29" spans="1:18" ht="16.5" customHeight="1">
      <c r="A29" s="138"/>
      <c r="B29" s="21" t="s">
        <v>33</v>
      </c>
      <c r="C29" s="133"/>
      <c r="D29" s="134"/>
      <c r="E29" s="32" t="s">
        <v>46</v>
      </c>
      <c r="F29" s="136"/>
      <c r="G29" s="137"/>
      <c r="H29" s="136"/>
      <c r="I29" s="137"/>
      <c r="J29" s="133"/>
      <c r="K29" s="134"/>
      <c r="L29" s="30"/>
      <c r="M29" s="122"/>
      <c r="N29" s="122"/>
      <c r="O29" s="135"/>
      <c r="R29" s="47"/>
    </row>
    <row r="30" spans="1:18" ht="16.5" customHeight="1">
      <c r="A30" s="138" t="s">
        <v>150</v>
      </c>
      <c r="B30" s="20" t="s">
        <v>31</v>
      </c>
      <c r="C30" s="27">
        <f>$C$6</f>
        <v>50</v>
      </c>
      <c r="D30" s="28" t="str">
        <f>$D$6</f>
        <v>A</v>
      </c>
      <c r="E30" s="119">
        <f>R30</f>
        <v>210</v>
      </c>
      <c r="F30" s="42">
        <f t="shared" ref="F30" si="31">MIN(120,E30)</f>
        <v>120</v>
      </c>
      <c r="G30" s="29" t="s">
        <v>46</v>
      </c>
      <c r="H30" s="42">
        <f t="shared" ref="H30" si="32">MIN(180,E30-F30)</f>
        <v>90</v>
      </c>
      <c r="I30" s="29" t="s">
        <v>46</v>
      </c>
      <c r="J30" s="42">
        <f t="shared" ref="J30" si="33">E30-F30-H30</f>
        <v>0</v>
      </c>
      <c r="K30" s="29" t="s">
        <v>46</v>
      </c>
      <c r="L30" s="30">
        <f t="shared" ref="L30" si="34">F30+H30+J30</f>
        <v>210</v>
      </c>
      <c r="M30" s="119"/>
      <c r="N30" s="119"/>
      <c r="O30" s="135"/>
      <c r="R30" s="50">
        <v>210</v>
      </c>
    </row>
    <row r="31" spans="1:18" ht="16.5" customHeight="1">
      <c r="A31" s="138"/>
      <c r="B31" s="20" t="s">
        <v>32</v>
      </c>
      <c r="C31" s="133"/>
      <c r="D31" s="134"/>
      <c r="E31" s="139"/>
      <c r="F31" s="131"/>
      <c r="G31" s="132"/>
      <c r="H31" s="131"/>
      <c r="I31" s="132"/>
      <c r="J31" s="133"/>
      <c r="K31" s="134"/>
      <c r="L31" s="31"/>
      <c r="M31" s="120"/>
      <c r="N31" s="120"/>
      <c r="O31" s="135"/>
      <c r="R31" s="49"/>
    </row>
    <row r="32" spans="1:18" ht="16.5" customHeight="1">
      <c r="A32" s="138"/>
      <c r="B32" s="21" t="s">
        <v>33</v>
      </c>
      <c r="C32" s="133"/>
      <c r="D32" s="134"/>
      <c r="E32" s="32" t="s">
        <v>46</v>
      </c>
      <c r="F32" s="136"/>
      <c r="G32" s="137"/>
      <c r="H32" s="136"/>
      <c r="I32" s="137"/>
      <c r="J32" s="133"/>
      <c r="K32" s="134"/>
      <c r="L32" s="30"/>
      <c r="M32" s="122"/>
      <c r="N32" s="122"/>
      <c r="O32" s="135"/>
      <c r="R32" s="50">
        <f t="shared" ref="R32" si="35">R26+R28+R30</f>
        <v>330</v>
      </c>
    </row>
    <row r="33" spans="1:18" ht="16.5" customHeight="1">
      <c r="A33" s="138" t="s">
        <v>151</v>
      </c>
      <c r="B33" s="20" t="s">
        <v>31</v>
      </c>
      <c r="C33" s="27">
        <f>$C$6</f>
        <v>50</v>
      </c>
      <c r="D33" s="28" t="str">
        <f>$D$6</f>
        <v>A</v>
      </c>
      <c r="E33" s="119">
        <f>R34</f>
        <v>60</v>
      </c>
      <c r="F33" s="42">
        <f t="shared" ref="F33" si="36">MIN(120,E33)</f>
        <v>60</v>
      </c>
      <c r="G33" s="29" t="s">
        <v>46</v>
      </c>
      <c r="H33" s="42">
        <f t="shared" ref="H33" si="37">MIN(180,E33-F33)</f>
        <v>0</v>
      </c>
      <c r="I33" s="29" t="s">
        <v>46</v>
      </c>
      <c r="J33" s="42">
        <f t="shared" ref="J33" si="38">E33-F33-H33</f>
        <v>0</v>
      </c>
      <c r="K33" s="29" t="s">
        <v>46</v>
      </c>
      <c r="L33" s="30">
        <f t="shared" ref="L33" si="39">F33+H33+J33</f>
        <v>60</v>
      </c>
      <c r="M33" s="119"/>
      <c r="N33" s="119"/>
      <c r="O33" s="135"/>
      <c r="R33" s="49"/>
    </row>
    <row r="34" spans="1:18" ht="16.5" customHeight="1">
      <c r="A34" s="138"/>
      <c r="B34" s="20" t="s">
        <v>32</v>
      </c>
      <c r="C34" s="133"/>
      <c r="D34" s="134"/>
      <c r="E34" s="139"/>
      <c r="F34" s="131"/>
      <c r="G34" s="132"/>
      <c r="H34" s="131"/>
      <c r="I34" s="132"/>
      <c r="J34" s="133"/>
      <c r="K34" s="134"/>
      <c r="L34" s="31"/>
      <c r="M34" s="120"/>
      <c r="N34" s="120"/>
      <c r="O34" s="135"/>
      <c r="R34" s="50">
        <v>60</v>
      </c>
    </row>
    <row r="35" spans="1:18" ht="16.5" customHeight="1">
      <c r="A35" s="138"/>
      <c r="B35" s="21" t="s">
        <v>33</v>
      </c>
      <c r="C35" s="133"/>
      <c r="D35" s="134"/>
      <c r="E35" s="32" t="s">
        <v>46</v>
      </c>
      <c r="F35" s="136"/>
      <c r="G35" s="137"/>
      <c r="H35" s="136"/>
      <c r="I35" s="137"/>
      <c r="J35" s="133"/>
      <c r="K35" s="134"/>
      <c r="L35" s="30"/>
      <c r="M35" s="122"/>
      <c r="N35" s="122"/>
      <c r="O35" s="135"/>
      <c r="R35" s="47"/>
    </row>
    <row r="36" spans="1:18" ht="16.5" customHeight="1">
      <c r="A36" s="138" t="s">
        <v>152</v>
      </c>
      <c r="B36" s="20" t="s">
        <v>31</v>
      </c>
      <c r="C36" s="27">
        <f>$C$6</f>
        <v>50</v>
      </c>
      <c r="D36" s="28" t="str">
        <f>$D$6</f>
        <v>A</v>
      </c>
      <c r="E36" s="119">
        <f>R36</f>
        <v>60</v>
      </c>
      <c r="F36" s="42">
        <f t="shared" ref="F36" si="40">MIN(120,E36)</f>
        <v>60</v>
      </c>
      <c r="G36" s="29" t="s">
        <v>46</v>
      </c>
      <c r="H36" s="42">
        <f t="shared" ref="H36" si="41">MIN(180,E36-F36)</f>
        <v>0</v>
      </c>
      <c r="I36" s="29" t="s">
        <v>46</v>
      </c>
      <c r="J36" s="42">
        <f t="shared" ref="J36" si="42">E36-F36-H36</f>
        <v>0</v>
      </c>
      <c r="K36" s="29" t="s">
        <v>46</v>
      </c>
      <c r="L36" s="30">
        <f t="shared" ref="L36" si="43">F36+H36+J36</f>
        <v>60</v>
      </c>
      <c r="M36" s="119"/>
      <c r="N36" s="119"/>
      <c r="O36" s="135"/>
      <c r="R36" s="48">
        <v>60</v>
      </c>
    </row>
    <row r="37" spans="1:18" ht="16.5" customHeight="1">
      <c r="A37" s="138"/>
      <c r="B37" s="20" t="s">
        <v>32</v>
      </c>
      <c r="C37" s="133"/>
      <c r="D37" s="134"/>
      <c r="E37" s="139"/>
      <c r="F37" s="131"/>
      <c r="G37" s="132"/>
      <c r="H37" s="131"/>
      <c r="I37" s="132"/>
      <c r="J37" s="133"/>
      <c r="K37" s="134"/>
      <c r="L37" s="31"/>
      <c r="M37" s="120"/>
      <c r="N37" s="120"/>
      <c r="O37" s="135"/>
      <c r="R37" s="49"/>
    </row>
    <row r="38" spans="1:18" ht="16.5" customHeight="1">
      <c r="A38" s="138"/>
      <c r="B38" s="21" t="s">
        <v>33</v>
      </c>
      <c r="C38" s="133"/>
      <c r="D38" s="134"/>
      <c r="E38" s="32" t="s">
        <v>46</v>
      </c>
      <c r="F38" s="136"/>
      <c r="G38" s="137"/>
      <c r="H38" s="136"/>
      <c r="I38" s="137"/>
      <c r="J38" s="133"/>
      <c r="K38" s="134"/>
      <c r="L38" s="30"/>
      <c r="M38" s="122"/>
      <c r="N38" s="122"/>
      <c r="O38" s="135"/>
      <c r="R38" s="50">
        <v>60</v>
      </c>
    </row>
    <row r="39" spans="1:18" ht="16.5" customHeight="1">
      <c r="A39" s="138" t="s">
        <v>153</v>
      </c>
      <c r="B39" s="20" t="s">
        <v>31</v>
      </c>
      <c r="C39" s="27">
        <f>$C$6</f>
        <v>50</v>
      </c>
      <c r="D39" s="28" t="str">
        <f>$D$6</f>
        <v>A</v>
      </c>
      <c r="E39" s="119">
        <f>R38</f>
        <v>60</v>
      </c>
      <c r="F39" s="42">
        <f t="shared" ref="F39" si="44">MIN(120,E39)</f>
        <v>60</v>
      </c>
      <c r="G39" s="29" t="s">
        <v>46</v>
      </c>
      <c r="H39" s="42">
        <f t="shared" ref="H39" si="45">MIN(180,E39-F39)</f>
        <v>0</v>
      </c>
      <c r="I39" s="29" t="s">
        <v>46</v>
      </c>
      <c r="J39" s="42">
        <f t="shared" ref="J39" si="46">E39-F39-H39</f>
        <v>0</v>
      </c>
      <c r="K39" s="29" t="s">
        <v>46</v>
      </c>
      <c r="L39" s="30">
        <f t="shared" ref="L39" si="47">F39+H39+J39</f>
        <v>60</v>
      </c>
      <c r="M39" s="119"/>
      <c r="N39" s="119"/>
      <c r="O39" s="135"/>
      <c r="R39" s="49"/>
    </row>
    <row r="40" spans="1:18" ht="16.5" customHeight="1">
      <c r="A40" s="138"/>
      <c r="B40" s="20" t="s">
        <v>32</v>
      </c>
      <c r="C40" s="133"/>
      <c r="D40" s="134"/>
      <c r="E40" s="139"/>
      <c r="F40" s="131"/>
      <c r="G40" s="132"/>
      <c r="H40" s="131"/>
      <c r="I40" s="132"/>
      <c r="J40" s="133"/>
      <c r="K40" s="134"/>
      <c r="L40" s="31"/>
      <c r="M40" s="120"/>
      <c r="N40" s="120"/>
      <c r="O40" s="135"/>
      <c r="R40" s="50">
        <f t="shared" ref="R40" si="48">R34+R36+R38</f>
        <v>180</v>
      </c>
    </row>
    <row r="41" spans="1:18" ht="16.5" customHeight="1">
      <c r="A41" s="138"/>
      <c r="B41" s="21" t="s">
        <v>33</v>
      </c>
      <c r="C41" s="133"/>
      <c r="D41" s="134"/>
      <c r="E41" s="32" t="s">
        <v>46</v>
      </c>
      <c r="F41" s="136"/>
      <c r="G41" s="137"/>
      <c r="H41" s="136"/>
      <c r="I41" s="137"/>
      <c r="J41" s="133"/>
      <c r="K41" s="134"/>
      <c r="L41" s="30"/>
      <c r="M41" s="122"/>
      <c r="N41" s="122"/>
      <c r="O41" s="135"/>
      <c r="R41" s="49"/>
    </row>
    <row r="42" spans="1:18" ht="16.5" customHeight="1">
      <c r="A42" s="123" t="s">
        <v>34</v>
      </c>
      <c r="B42" s="124"/>
      <c r="C42" s="127">
        <f>SUM(C41,C38,C35,C32,C29,C26,C23,C20,C17,C14,C11,C8)</f>
        <v>0</v>
      </c>
      <c r="D42" s="128"/>
      <c r="E42" s="33">
        <f>SUM(E39,E36,E33,E30,E27,E24,E21,E18,E15,E12,E9,E6)</f>
        <v>890</v>
      </c>
      <c r="F42" s="123"/>
      <c r="G42" s="124"/>
      <c r="H42" s="123"/>
      <c r="I42" s="124"/>
      <c r="J42" s="123"/>
      <c r="K42" s="124"/>
      <c r="L42" s="119">
        <f>SUM(L41,L38,L35,L32,L29,L26,L23,L20,L17,L14,L11,L8)</f>
        <v>0</v>
      </c>
      <c r="M42" s="119">
        <f>SUM(M6:M41)</f>
        <v>0</v>
      </c>
      <c r="N42" s="119">
        <f>SUM(N6:N41)</f>
        <v>0</v>
      </c>
      <c r="O42" s="119">
        <f>SUM(O6:O41)</f>
        <v>0</v>
      </c>
      <c r="R42" s="50">
        <f t="shared" ref="R42" si="49">R32+R40</f>
        <v>510</v>
      </c>
    </row>
    <row r="43" spans="1:18" ht="16.5" customHeight="1">
      <c r="A43" s="162"/>
      <c r="B43" s="163"/>
      <c r="C43" s="164"/>
      <c r="D43" s="165"/>
      <c r="E43" s="32" t="s">
        <v>46</v>
      </c>
      <c r="F43" s="162"/>
      <c r="G43" s="163"/>
      <c r="H43" s="162"/>
      <c r="I43" s="163"/>
      <c r="J43" s="162"/>
      <c r="K43" s="163"/>
      <c r="L43" s="122"/>
      <c r="M43" s="120"/>
      <c r="N43" s="120"/>
      <c r="O43" s="120"/>
      <c r="R43" s="49"/>
    </row>
    <row r="44" spans="1:18" ht="39" customHeight="1">
      <c r="A44" s="118" t="s">
        <v>52</v>
      </c>
      <c r="B44" s="118"/>
      <c r="C44" s="118"/>
      <c r="D44" s="118"/>
      <c r="E44" s="118"/>
      <c r="F44" s="118"/>
      <c r="G44" s="118"/>
      <c r="H44" s="118"/>
      <c r="I44" s="118"/>
      <c r="J44" s="118"/>
      <c r="K44" s="118"/>
      <c r="L44" s="118"/>
      <c r="M44" s="118"/>
      <c r="N44" s="118"/>
      <c r="O44" s="118"/>
      <c r="R44" s="48">
        <f t="shared" ref="R44" si="50">R24+R42</f>
        <v>890</v>
      </c>
    </row>
    <row r="45" spans="1:18" ht="3.75" customHeight="1"/>
    <row r="46" spans="1:18" ht="13.5" customHeight="1">
      <c r="A46" s="145" t="s">
        <v>91</v>
      </c>
      <c r="B46" s="145"/>
      <c r="C46" s="145"/>
      <c r="D46" s="145"/>
      <c r="E46" s="145"/>
      <c r="F46" s="145"/>
      <c r="G46" s="145"/>
      <c r="H46" s="145"/>
      <c r="I46" s="145"/>
      <c r="J46" s="145"/>
      <c r="K46" s="145"/>
      <c r="L46" s="145"/>
      <c r="M46" s="145"/>
      <c r="N46" s="145"/>
      <c r="O46" s="145"/>
    </row>
    <row r="47" spans="1:18" ht="13.5" customHeight="1">
      <c r="A47" s="121" t="s">
        <v>90</v>
      </c>
      <c r="B47" s="121"/>
      <c r="C47" s="121"/>
      <c r="D47" s="121"/>
      <c r="E47" s="121"/>
      <c r="F47" s="121"/>
      <c r="G47" s="121"/>
      <c r="H47" s="121"/>
      <c r="I47" s="121"/>
      <c r="J47" s="121"/>
      <c r="K47" s="121"/>
      <c r="L47" s="121"/>
      <c r="M47" s="121"/>
      <c r="N47" s="121"/>
      <c r="O47" s="121"/>
    </row>
    <row r="50" spans="1:8" ht="7.5" customHeight="1"/>
    <row r="51" spans="1:8" ht="17.25" customHeight="1">
      <c r="A51" s="140"/>
      <c r="B51" s="140"/>
      <c r="C51" s="140"/>
      <c r="D51" s="34"/>
      <c r="E51" s="34"/>
      <c r="F51" s="141"/>
      <c r="G51" s="141"/>
      <c r="H51" s="141"/>
    </row>
  </sheetData>
  <mergeCells count="185">
    <mergeCell ref="C5:D5"/>
    <mergeCell ref="F5:G5"/>
    <mergeCell ref="H5:I5"/>
    <mergeCell ref="J5:K5"/>
    <mergeCell ref="A6:A8"/>
    <mergeCell ref="E6:E7"/>
    <mergeCell ref="J8:K8"/>
    <mergeCell ref="A2:O2"/>
    <mergeCell ref="C3:E3"/>
    <mergeCell ref="F3:K3"/>
    <mergeCell ref="A4:A5"/>
    <mergeCell ref="B4:B5"/>
    <mergeCell ref="C4:D4"/>
    <mergeCell ref="E4:L4"/>
    <mergeCell ref="M4:M5"/>
    <mergeCell ref="N4:N5"/>
    <mergeCell ref="O4:O5"/>
    <mergeCell ref="N9:N11"/>
    <mergeCell ref="O9:O11"/>
    <mergeCell ref="C10:D10"/>
    <mergeCell ref="F10:G10"/>
    <mergeCell ref="H10:I10"/>
    <mergeCell ref="J10:K10"/>
    <mergeCell ref="C11:D11"/>
    <mergeCell ref="M6:M8"/>
    <mergeCell ref="N6:N8"/>
    <mergeCell ref="O6:O8"/>
    <mergeCell ref="C7:D7"/>
    <mergeCell ref="F7:G7"/>
    <mergeCell ref="H7:I7"/>
    <mergeCell ref="J7:K7"/>
    <mergeCell ref="C8:D8"/>
    <mergeCell ref="F8:G8"/>
    <mergeCell ref="H8:I8"/>
    <mergeCell ref="F11:G11"/>
    <mergeCell ref="H11:I11"/>
    <mergeCell ref="J11:K11"/>
    <mergeCell ref="A12:A14"/>
    <mergeCell ref="E12:E13"/>
    <mergeCell ref="M12:M14"/>
    <mergeCell ref="A9:A11"/>
    <mergeCell ref="E9:E10"/>
    <mergeCell ref="M9:M11"/>
    <mergeCell ref="N15:N17"/>
    <mergeCell ref="O15:O17"/>
    <mergeCell ref="C16:D16"/>
    <mergeCell ref="F16:G16"/>
    <mergeCell ref="H16:I16"/>
    <mergeCell ref="J16:K16"/>
    <mergeCell ref="C17:D17"/>
    <mergeCell ref="N12:N14"/>
    <mergeCell ref="O12:O14"/>
    <mergeCell ref="C13:D13"/>
    <mergeCell ref="F13:G13"/>
    <mergeCell ref="H13:I13"/>
    <mergeCell ref="J13:K13"/>
    <mergeCell ref="C14:D14"/>
    <mergeCell ref="F14:G14"/>
    <mergeCell ref="H14:I14"/>
    <mergeCell ref="J14:K14"/>
    <mergeCell ref="F17:G17"/>
    <mergeCell ref="H17:I17"/>
    <mergeCell ref="J17:K17"/>
    <mergeCell ref="A18:A20"/>
    <mergeCell ref="E18:E19"/>
    <mergeCell ref="M18:M20"/>
    <mergeCell ref="A15:A17"/>
    <mergeCell ref="E15:E16"/>
    <mergeCell ref="M15:M17"/>
    <mergeCell ref="N21:N23"/>
    <mergeCell ref="O21:O23"/>
    <mergeCell ref="C22:D22"/>
    <mergeCell ref="F22:G22"/>
    <mergeCell ref="H22:I22"/>
    <mergeCell ref="J22:K22"/>
    <mergeCell ref="C23:D23"/>
    <mergeCell ref="N18:N20"/>
    <mergeCell ref="O18:O20"/>
    <mergeCell ref="C19:D19"/>
    <mergeCell ref="F19:G19"/>
    <mergeCell ref="H19:I19"/>
    <mergeCell ref="J19:K19"/>
    <mergeCell ref="C20:D20"/>
    <mergeCell ref="F20:G20"/>
    <mergeCell ref="H20:I20"/>
    <mergeCell ref="J20:K20"/>
    <mergeCell ref="F23:G23"/>
    <mergeCell ref="H23:I23"/>
    <mergeCell ref="J23:K23"/>
    <mergeCell ref="A24:A26"/>
    <mergeCell ref="E24:E25"/>
    <mergeCell ref="M24:M26"/>
    <mergeCell ref="A21:A23"/>
    <mergeCell ref="E21:E22"/>
    <mergeCell ref="M21:M23"/>
    <mergeCell ref="N27:N29"/>
    <mergeCell ref="O27:O29"/>
    <mergeCell ref="C28:D28"/>
    <mergeCell ref="F28:G28"/>
    <mergeCell ref="H28:I28"/>
    <mergeCell ref="J28:K28"/>
    <mergeCell ref="C29:D29"/>
    <mergeCell ref="N24:N26"/>
    <mergeCell ref="O24:O26"/>
    <mergeCell ref="C25:D25"/>
    <mergeCell ref="F25:G25"/>
    <mergeCell ref="H25:I25"/>
    <mergeCell ref="J25:K25"/>
    <mergeCell ref="C26:D26"/>
    <mergeCell ref="F26:G26"/>
    <mergeCell ref="H26:I26"/>
    <mergeCell ref="J26:K26"/>
    <mergeCell ref="F29:G29"/>
    <mergeCell ref="H29:I29"/>
    <mergeCell ref="J29:K29"/>
    <mergeCell ref="A30:A32"/>
    <mergeCell ref="E30:E31"/>
    <mergeCell ref="M30:M32"/>
    <mergeCell ref="A27:A29"/>
    <mergeCell ref="E27:E28"/>
    <mergeCell ref="M27:M29"/>
    <mergeCell ref="N33:N35"/>
    <mergeCell ref="O33:O35"/>
    <mergeCell ref="C34:D34"/>
    <mergeCell ref="F34:G34"/>
    <mergeCell ref="H34:I34"/>
    <mergeCell ref="J34:K34"/>
    <mergeCell ref="C35:D35"/>
    <mergeCell ref="N30:N32"/>
    <mergeCell ref="O30:O32"/>
    <mergeCell ref="C31:D31"/>
    <mergeCell ref="F31:G31"/>
    <mergeCell ref="H31:I31"/>
    <mergeCell ref="J31:K31"/>
    <mergeCell ref="C32:D32"/>
    <mergeCell ref="F32:G32"/>
    <mergeCell ref="H32:I32"/>
    <mergeCell ref="J32:K32"/>
    <mergeCell ref="F35:G35"/>
    <mergeCell ref="H35:I35"/>
    <mergeCell ref="J35:K35"/>
    <mergeCell ref="A36:A38"/>
    <mergeCell ref="E36:E37"/>
    <mergeCell ref="M36:M38"/>
    <mergeCell ref="A33:A35"/>
    <mergeCell ref="E33:E34"/>
    <mergeCell ref="M33:M35"/>
    <mergeCell ref="F40:G40"/>
    <mergeCell ref="H40:I40"/>
    <mergeCell ref="J40:K40"/>
    <mergeCell ref="C41:D41"/>
    <mergeCell ref="N36:N38"/>
    <mergeCell ref="O36:O38"/>
    <mergeCell ref="C37:D37"/>
    <mergeCell ref="F37:G37"/>
    <mergeCell ref="H37:I37"/>
    <mergeCell ref="J37:K37"/>
    <mergeCell ref="C38:D38"/>
    <mergeCell ref="F38:G38"/>
    <mergeCell ref="H38:I38"/>
    <mergeCell ref="J38:K38"/>
    <mergeCell ref="A46:O46"/>
    <mergeCell ref="A47:O47"/>
    <mergeCell ref="A51:C51"/>
    <mergeCell ref="F51:H51"/>
    <mergeCell ref="L3:M3"/>
    <mergeCell ref="A44:O44"/>
    <mergeCell ref="L42:L43"/>
    <mergeCell ref="M42:M43"/>
    <mergeCell ref="N42:N43"/>
    <mergeCell ref="O42:O43"/>
    <mergeCell ref="F41:G41"/>
    <mergeCell ref="H41:I41"/>
    <mergeCell ref="J41:K41"/>
    <mergeCell ref="A42:B43"/>
    <mergeCell ref="C42:D43"/>
    <mergeCell ref="F42:G43"/>
    <mergeCell ref="H42:I43"/>
    <mergeCell ref="J42:K43"/>
    <mergeCell ref="A39:A41"/>
    <mergeCell ref="E39:E40"/>
    <mergeCell ref="M39:M41"/>
    <mergeCell ref="N39:N41"/>
    <mergeCell ref="O39:O41"/>
    <mergeCell ref="C40:D40"/>
  </mergeCells>
  <phoneticPr fontId="2"/>
  <pageMargins left="0.7" right="0.7" top="0.75" bottom="0.75" header="0.3" footer="0.3"/>
  <pageSetup paperSize="9" scale="89" orientation="portrait" blackAndWhite="1"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tint="0.39997558519241921"/>
    <pageSetUpPr fitToPage="1"/>
  </sheetPr>
  <dimension ref="A1:R51"/>
  <sheetViews>
    <sheetView view="pageBreakPreview" zoomScale="145" zoomScaleNormal="180" zoomScaleSheetLayoutView="145" workbookViewId="0">
      <selection activeCell="A62" sqref="A62:B62"/>
    </sheetView>
  </sheetViews>
  <sheetFormatPr defaultRowHeight="9.75"/>
  <cols>
    <col min="1" max="1" width="8.5" style="18" customWidth="1"/>
    <col min="2" max="2" width="6.625" style="18" customWidth="1"/>
    <col min="3" max="3" width="4.75" style="18" customWidth="1"/>
    <col min="4" max="4" width="2.375" style="18" bestFit="1" customWidth="1"/>
    <col min="5" max="5" width="4.75" style="18" customWidth="1"/>
    <col min="6" max="6" width="4.375" style="18" customWidth="1"/>
    <col min="7" max="7" width="3.625" style="18" bestFit="1" customWidth="1"/>
    <col min="8" max="8" width="4.375" style="18" customWidth="1"/>
    <col min="9" max="9" width="3.625" style="18" bestFit="1" customWidth="1"/>
    <col min="10" max="10" width="4.375" style="18" customWidth="1"/>
    <col min="11" max="11" width="3.625" style="18" bestFit="1" customWidth="1"/>
    <col min="12" max="12" width="6.125" style="18" customWidth="1"/>
    <col min="13" max="14" width="8.5" style="18" customWidth="1"/>
    <col min="15" max="15" width="12.625" style="18" customWidth="1"/>
    <col min="16" max="16384" width="9" style="18"/>
  </cols>
  <sheetData>
    <row r="1" spans="1:18" ht="12.75" customHeight="1">
      <c r="O1" s="19" t="s">
        <v>205</v>
      </c>
    </row>
    <row r="2" spans="1:18" ht="21.75" customHeight="1">
      <c r="A2" s="142" t="s">
        <v>53</v>
      </c>
      <c r="B2" s="142"/>
      <c r="C2" s="142"/>
      <c r="D2" s="142"/>
      <c r="E2" s="142"/>
      <c r="F2" s="142"/>
      <c r="G2" s="142"/>
      <c r="H2" s="142"/>
      <c r="I2" s="142"/>
      <c r="J2" s="142"/>
      <c r="K2" s="142"/>
      <c r="L2" s="142"/>
      <c r="M2" s="142"/>
      <c r="N2" s="142"/>
      <c r="O2" s="142"/>
    </row>
    <row r="3" spans="1:18" ht="20.25" customHeight="1">
      <c r="A3" s="22" t="s">
        <v>43</v>
      </c>
      <c r="B3" s="23"/>
      <c r="C3" s="146" t="s">
        <v>44</v>
      </c>
      <c r="D3" s="146"/>
      <c r="E3" s="146"/>
      <c r="F3" s="147" t="str">
        <f>'（低圧）内訳'!$T$19</f>
        <v>演習場１１０</v>
      </c>
      <c r="G3" s="147"/>
      <c r="H3" s="147"/>
      <c r="I3" s="147"/>
      <c r="J3" s="147"/>
      <c r="K3" s="147"/>
      <c r="L3" s="152" t="s">
        <v>88</v>
      </c>
      <c r="M3" s="152"/>
      <c r="N3" s="40"/>
      <c r="O3" s="24"/>
    </row>
    <row r="4" spans="1:18" ht="16.5" customHeight="1">
      <c r="A4" s="138" t="s">
        <v>189</v>
      </c>
      <c r="B4" s="153" t="s">
        <v>26</v>
      </c>
      <c r="C4" s="154" t="s">
        <v>25</v>
      </c>
      <c r="D4" s="155"/>
      <c r="E4" s="154" t="s">
        <v>27</v>
      </c>
      <c r="F4" s="156"/>
      <c r="G4" s="156"/>
      <c r="H4" s="156"/>
      <c r="I4" s="156"/>
      <c r="J4" s="156"/>
      <c r="K4" s="156"/>
      <c r="L4" s="157"/>
      <c r="M4" s="143" t="s">
        <v>50</v>
      </c>
      <c r="N4" s="158" t="s">
        <v>51</v>
      </c>
      <c r="O4" s="160" t="s">
        <v>28</v>
      </c>
      <c r="R4" s="44" t="s">
        <v>135</v>
      </c>
    </row>
    <row r="5" spans="1:18" ht="22.5" customHeight="1">
      <c r="A5" s="153"/>
      <c r="B5" s="153"/>
      <c r="C5" s="161" t="s">
        <v>29</v>
      </c>
      <c r="D5" s="149"/>
      <c r="E5" s="25" t="s">
        <v>45</v>
      </c>
      <c r="F5" s="148" t="s">
        <v>48</v>
      </c>
      <c r="G5" s="149"/>
      <c r="H5" s="150" t="s">
        <v>47</v>
      </c>
      <c r="I5" s="151"/>
      <c r="J5" s="150" t="s">
        <v>49</v>
      </c>
      <c r="K5" s="151"/>
      <c r="L5" s="26" t="s">
        <v>30</v>
      </c>
      <c r="M5" s="144"/>
      <c r="N5" s="159"/>
      <c r="O5" s="160"/>
      <c r="R5" s="45" t="s">
        <v>100</v>
      </c>
    </row>
    <row r="6" spans="1:18" ht="16.5" customHeight="1">
      <c r="A6" s="138" t="s">
        <v>142</v>
      </c>
      <c r="B6" s="20" t="s">
        <v>31</v>
      </c>
      <c r="C6" s="27">
        <f>'（低圧）内訳'!U19</f>
        <v>50</v>
      </c>
      <c r="D6" s="28" t="str">
        <f>'（低圧）内訳'!V19</f>
        <v>A</v>
      </c>
      <c r="E6" s="119">
        <f>R8</f>
        <v>70</v>
      </c>
      <c r="F6" s="42">
        <f>MIN(120,E6)</f>
        <v>70</v>
      </c>
      <c r="G6" s="29" t="s">
        <v>46</v>
      </c>
      <c r="H6" s="42">
        <f>MIN(180,E6-F6)</f>
        <v>0</v>
      </c>
      <c r="I6" s="29" t="s">
        <v>46</v>
      </c>
      <c r="J6" s="42">
        <f>E6-F6-H6</f>
        <v>0</v>
      </c>
      <c r="K6" s="29" t="s">
        <v>46</v>
      </c>
      <c r="L6" s="30">
        <f>F6+H6+J6</f>
        <v>70</v>
      </c>
      <c r="M6" s="119"/>
      <c r="N6" s="119"/>
      <c r="O6" s="135">
        <f>SUM(C8,L8)-M6+N6</f>
        <v>0</v>
      </c>
      <c r="R6" s="46" t="s">
        <v>101</v>
      </c>
    </row>
    <row r="7" spans="1:18" ht="16.5" customHeight="1">
      <c r="A7" s="138"/>
      <c r="B7" s="20" t="s">
        <v>32</v>
      </c>
      <c r="C7" s="133"/>
      <c r="D7" s="134"/>
      <c r="E7" s="139"/>
      <c r="F7" s="131"/>
      <c r="G7" s="132"/>
      <c r="H7" s="131"/>
      <c r="I7" s="132"/>
      <c r="J7" s="133"/>
      <c r="K7" s="134"/>
      <c r="L7" s="31"/>
      <c r="M7" s="120"/>
      <c r="N7" s="120"/>
      <c r="O7" s="135"/>
      <c r="R7" s="47"/>
    </row>
    <row r="8" spans="1:18" ht="16.5" customHeight="1">
      <c r="A8" s="138"/>
      <c r="B8" s="21" t="s">
        <v>33</v>
      </c>
      <c r="C8" s="133"/>
      <c r="D8" s="134"/>
      <c r="E8" s="32" t="s">
        <v>46</v>
      </c>
      <c r="F8" s="136"/>
      <c r="G8" s="137"/>
      <c r="H8" s="136"/>
      <c r="I8" s="137"/>
      <c r="J8" s="133"/>
      <c r="K8" s="134"/>
      <c r="L8" s="30">
        <f>SUM(F8:K8)</f>
        <v>0</v>
      </c>
      <c r="M8" s="122"/>
      <c r="N8" s="122"/>
      <c r="O8" s="135"/>
      <c r="R8" s="48">
        <v>70</v>
      </c>
    </row>
    <row r="9" spans="1:18" ht="16.5" customHeight="1">
      <c r="A9" s="138" t="s">
        <v>143</v>
      </c>
      <c r="B9" s="20" t="s">
        <v>31</v>
      </c>
      <c r="C9" s="27">
        <f>$C$6</f>
        <v>50</v>
      </c>
      <c r="D9" s="28" t="str">
        <f>$D$6</f>
        <v>A</v>
      </c>
      <c r="E9" s="119">
        <f>R10</f>
        <v>70</v>
      </c>
      <c r="F9" s="42">
        <f t="shared" ref="F9" si="0">MIN(120,E9)</f>
        <v>70</v>
      </c>
      <c r="G9" s="29" t="s">
        <v>46</v>
      </c>
      <c r="H9" s="42">
        <f t="shared" ref="H9" si="1">MIN(180,E9-F9)</f>
        <v>0</v>
      </c>
      <c r="I9" s="29" t="s">
        <v>46</v>
      </c>
      <c r="J9" s="42">
        <f t="shared" ref="J9" si="2">E9-F9-H9</f>
        <v>0</v>
      </c>
      <c r="K9" s="29" t="s">
        <v>46</v>
      </c>
      <c r="L9" s="30">
        <f t="shared" ref="L9" si="3">F9+H9+J9</f>
        <v>70</v>
      </c>
      <c r="M9" s="119"/>
      <c r="N9" s="119"/>
      <c r="O9" s="135"/>
      <c r="R9" s="47"/>
    </row>
    <row r="10" spans="1:18" ht="16.5" customHeight="1">
      <c r="A10" s="138"/>
      <c r="B10" s="20" t="s">
        <v>32</v>
      </c>
      <c r="C10" s="133"/>
      <c r="D10" s="134"/>
      <c r="E10" s="139"/>
      <c r="F10" s="131"/>
      <c r="G10" s="132"/>
      <c r="H10" s="131"/>
      <c r="I10" s="132"/>
      <c r="J10" s="133"/>
      <c r="K10" s="134"/>
      <c r="L10" s="31"/>
      <c r="M10" s="120"/>
      <c r="N10" s="120"/>
      <c r="O10" s="135"/>
      <c r="R10" s="48">
        <v>70</v>
      </c>
    </row>
    <row r="11" spans="1:18" ht="16.5" customHeight="1">
      <c r="A11" s="138"/>
      <c r="B11" s="21" t="s">
        <v>33</v>
      </c>
      <c r="C11" s="133"/>
      <c r="D11" s="134"/>
      <c r="E11" s="32" t="s">
        <v>46</v>
      </c>
      <c r="F11" s="136"/>
      <c r="G11" s="137"/>
      <c r="H11" s="136"/>
      <c r="I11" s="137"/>
      <c r="J11" s="133"/>
      <c r="K11" s="134"/>
      <c r="L11" s="30"/>
      <c r="M11" s="122"/>
      <c r="N11" s="122"/>
      <c r="O11" s="135"/>
      <c r="R11" s="47"/>
    </row>
    <row r="12" spans="1:18" ht="16.5" customHeight="1">
      <c r="A12" s="138" t="s">
        <v>144</v>
      </c>
      <c r="B12" s="20" t="s">
        <v>31</v>
      </c>
      <c r="C12" s="27">
        <f>$C$6</f>
        <v>50</v>
      </c>
      <c r="D12" s="28" t="str">
        <f>$D$6</f>
        <v>A</v>
      </c>
      <c r="E12" s="119">
        <f>R12</f>
        <v>70</v>
      </c>
      <c r="F12" s="42">
        <f t="shared" ref="F12" si="4">MIN(120,E12)</f>
        <v>70</v>
      </c>
      <c r="G12" s="29" t="s">
        <v>46</v>
      </c>
      <c r="H12" s="42">
        <f t="shared" ref="H12" si="5">MIN(180,E12-F12)</f>
        <v>0</v>
      </c>
      <c r="I12" s="29" t="s">
        <v>46</v>
      </c>
      <c r="J12" s="42">
        <f t="shared" ref="J12" si="6">E12-F12-H12</f>
        <v>0</v>
      </c>
      <c r="K12" s="29" t="s">
        <v>46</v>
      </c>
      <c r="L12" s="30">
        <f t="shared" ref="L12" si="7">F12+H12+J12</f>
        <v>70</v>
      </c>
      <c r="M12" s="119"/>
      <c r="N12" s="119"/>
      <c r="O12" s="135"/>
      <c r="R12" s="48">
        <v>70</v>
      </c>
    </row>
    <row r="13" spans="1:18" ht="16.5" customHeight="1">
      <c r="A13" s="138"/>
      <c r="B13" s="20" t="s">
        <v>32</v>
      </c>
      <c r="C13" s="133"/>
      <c r="D13" s="134"/>
      <c r="E13" s="139"/>
      <c r="F13" s="131"/>
      <c r="G13" s="132"/>
      <c r="H13" s="131"/>
      <c r="I13" s="132"/>
      <c r="J13" s="133"/>
      <c r="K13" s="134"/>
      <c r="L13" s="31"/>
      <c r="M13" s="120"/>
      <c r="N13" s="120"/>
      <c r="O13" s="135"/>
      <c r="R13" s="49"/>
    </row>
    <row r="14" spans="1:18" ht="16.5" customHeight="1">
      <c r="A14" s="138"/>
      <c r="B14" s="21" t="s">
        <v>33</v>
      </c>
      <c r="C14" s="133"/>
      <c r="D14" s="134"/>
      <c r="E14" s="32" t="s">
        <v>46</v>
      </c>
      <c r="F14" s="136"/>
      <c r="G14" s="137"/>
      <c r="H14" s="136"/>
      <c r="I14" s="137"/>
      <c r="J14" s="133"/>
      <c r="K14" s="134"/>
      <c r="L14" s="30"/>
      <c r="M14" s="122"/>
      <c r="N14" s="122"/>
      <c r="O14" s="135"/>
      <c r="R14" s="48">
        <f t="shared" ref="R14" si="8">R8+R10+R12</f>
        <v>210</v>
      </c>
    </row>
    <row r="15" spans="1:18" ht="16.5" customHeight="1">
      <c r="A15" s="138" t="s">
        <v>145</v>
      </c>
      <c r="B15" s="20" t="s">
        <v>31</v>
      </c>
      <c r="C15" s="27">
        <f>$C$6</f>
        <v>50</v>
      </c>
      <c r="D15" s="28" t="str">
        <f>$D$6</f>
        <v>A</v>
      </c>
      <c r="E15" s="119">
        <f>R16</f>
        <v>20</v>
      </c>
      <c r="F15" s="42">
        <f t="shared" ref="F15" si="9">MIN(120,E15)</f>
        <v>20</v>
      </c>
      <c r="G15" s="29" t="s">
        <v>46</v>
      </c>
      <c r="H15" s="42">
        <f t="shared" ref="H15" si="10">MIN(180,E15-F15)</f>
        <v>0</v>
      </c>
      <c r="I15" s="29" t="s">
        <v>46</v>
      </c>
      <c r="J15" s="42">
        <f t="shared" ref="J15" si="11">E15-F15-H15</f>
        <v>0</v>
      </c>
      <c r="K15" s="29" t="s">
        <v>46</v>
      </c>
      <c r="L15" s="30">
        <f t="shared" ref="L15" si="12">F15+H15+J15</f>
        <v>20</v>
      </c>
      <c r="M15" s="119"/>
      <c r="N15" s="119"/>
      <c r="O15" s="135"/>
      <c r="R15" s="47"/>
    </row>
    <row r="16" spans="1:18" ht="16.5" customHeight="1">
      <c r="A16" s="138"/>
      <c r="B16" s="20" t="s">
        <v>32</v>
      </c>
      <c r="C16" s="133"/>
      <c r="D16" s="134"/>
      <c r="E16" s="139"/>
      <c r="F16" s="131"/>
      <c r="G16" s="132"/>
      <c r="H16" s="131"/>
      <c r="I16" s="132"/>
      <c r="J16" s="133"/>
      <c r="K16" s="134"/>
      <c r="L16" s="31"/>
      <c r="M16" s="120"/>
      <c r="N16" s="120"/>
      <c r="O16" s="135"/>
      <c r="R16" s="51">
        <v>20</v>
      </c>
    </row>
    <row r="17" spans="1:18" ht="16.5" customHeight="1">
      <c r="A17" s="138"/>
      <c r="B17" s="21" t="s">
        <v>33</v>
      </c>
      <c r="C17" s="133"/>
      <c r="D17" s="134"/>
      <c r="E17" s="32" t="s">
        <v>46</v>
      </c>
      <c r="F17" s="136"/>
      <c r="G17" s="137"/>
      <c r="H17" s="136"/>
      <c r="I17" s="137"/>
      <c r="J17" s="133"/>
      <c r="K17" s="134"/>
      <c r="L17" s="30"/>
      <c r="M17" s="122"/>
      <c r="N17" s="122"/>
      <c r="O17" s="135"/>
      <c r="R17" s="47"/>
    </row>
    <row r="18" spans="1:18" ht="16.5" customHeight="1">
      <c r="A18" s="138" t="s">
        <v>146</v>
      </c>
      <c r="B18" s="20" t="s">
        <v>31</v>
      </c>
      <c r="C18" s="27">
        <f>$C$6</f>
        <v>50</v>
      </c>
      <c r="D18" s="28" t="str">
        <f>$D$6</f>
        <v>A</v>
      </c>
      <c r="E18" s="119">
        <f>R18</f>
        <v>40</v>
      </c>
      <c r="F18" s="42">
        <f t="shared" ref="F18" si="13">MIN(120,E18)</f>
        <v>40</v>
      </c>
      <c r="G18" s="29" t="s">
        <v>46</v>
      </c>
      <c r="H18" s="42">
        <f t="shared" ref="H18" si="14">MIN(180,E18-F18)</f>
        <v>0</v>
      </c>
      <c r="I18" s="29" t="s">
        <v>46</v>
      </c>
      <c r="J18" s="42">
        <f t="shared" ref="J18" si="15">E18-F18-H18</f>
        <v>0</v>
      </c>
      <c r="K18" s="29" t="s">
        <v>46</v>
      </c>
      <c r="L18" s="30">
        <f t="shared" ref="L18" si="16">F18+H18+J18</f>
        <v>40</v>
      </c>
      <c r="M18" s="119"/>
      <c r="N18" s="119"/>
      <c r="O18" s="135"/>
      <c r="R18" s="48">
        <v>40</v>
      </c>
    </row>
    <row r="19" spans="1:18" ht="16.5" customHeight="1">
      <c r="A19" s="138"/>
      <c r="B19" s="20" t="s">
        <v>32</v>
      </c>
      <c r="C19" s="133"/>
      <c r="D19" s="134"/>
      <c r="E19" s="139"/>
      <c r="F19" s="131"/>
      <c r="G19" s="132"/>
      <c r="H19" s="131"/>
      <c r="I19" s="132"/>
      <c r="J19" s="133"/>
      <c r="K19" s="134"/>
      <c r="L19" s="31"/>
      <c r="M19" s="120"/>
      <c r="N19" s="120"/>
      <c r="O19" s="135"/>
      <c r="R19" s="47"/>
    </row>
    <row r="20" spans="1:18" ht="16.5" customHeight="1">
      <c r="A20" s="138"/>
      <c r="B20" s="21" t="s">
        <v>33</v>
      </c>
      <c r="C20" s="133"/>
      <c r="D20" s="134"/>
      <c r="E20" s="32" t="s">
        <v>46</v>
      </c>
      <c r="F20" s="136"/>
      <c r="G20" s="137"/>
      <c r="H20" s="136"/>
      <c r="I20" s="137"/>
      <c r="J20" s="133"/>
      <c r="K20" s="134"/>
      <c r="L20" s="30"/>
      <c r="M20" s="122"/>
      <c r="N20" s="122"/>
      <c r="O20" s="135"/>
      <c r="R20" s="48">
        <v>20</v>
      </c>
    </row>
    <row r="21" spans="1:18" ht="16.5" customHeight="1">
      <c r="A21" s="138" t="s">
        <v>147</v>
      </c>
      <c r="B21" s="20" t="s">
        <v>31</v>
      </c>
      <c r="C21" s="27">
        <f>$C$6</f>
        <v>50</v>
      </c>
      <c r="D21" s="28" t="str">
        <f>$D$6</f>
        <v>A</v>
      </c>
      <c r="E21" s="119">
        <f>R20</f>
        <v>20</v>
      </c>
      <c r="F21" s="42">
        <f t="shared" ref="F21" si="17">MIN(120,E21)</f>
        <v>20</v>
      </c>
      <c r="G21" s="29" t="s">
        <v>46</v>
      </c>
      <c r="H21" s="42">
        <f t="shared" ref="H21" si="18">MIN(180,E21-F21)</f>
        <v>0</v>
      </c>
      <c r="I21" s="29" t="s">
        <v>46</v>
      </c>
      <c r="J21" s="42">
        <f t="shared" ref="J21" si="19">E21-F21-H21</f>
        <v>0</v>
      </c>
      <c r="K21" s="29" t="s">
        <v>46</v>
      </c>
      <c r="L21" s="30">
        <f t="shared" ref="L21" si="20">F21+H21+J21</f>
        <v>20</v>
      </c>
      <c r="M21" s="119"/>
      <c r="N21" s="119"/>
      <c r="O21" s="135"/>
      <c r="R21" s="49"/>
    </row>
    <row r="22" spans="1:18" ht="16.5" customHeight="1">
      <c r="A22" s="138"/>
      <c r="B22" s="20" t="s">
        <v>32</v>
      </c>
      <c r="C22" s="133"/>
      <c r="D22" s="134"/>
      <c r="E22" s="139"/>
      <c r="F22" s="131"/>
      <c r="G22" s="132"/>
      <c r="H22" s="131"/>
      <c r="I22" s="132"/>
      <c r="J22" s="133"/>
      <c r="K22" s="134"/>
      <c r="L22" s="31"/>
      <c r="M22" s="120"/>
      <c r="N22" s="120"/>
      <c r="O22" s="135"/>
      <c r="R22" s="50">
        <f t="shared" ref="R22" si="21">R16+R18+R20</f>
        <v>80</v>
      </c>
    </row>
    <row r="23" spans="1:18" ht="16.5" customHeight="1">
      <c r="A23" s="138"/>
      <c r="B23" s="21" t="s">
        <v>33</v>
      </c>
      <c r="C23" s="133"/>
      <c r="D23" s="134"/>
      <c r="E23" s="32" t="s">
        <v>46</v>
      </c>
      <c r="F23" s="136"/>
      <c r="G23" s="137"/>
      <c r="H23" s="136"/>
      <c r="I23" s="137"/>
      <c r="J23" s="133"/>
      <c r="K23" s="134"/>
      <c r="L23" s="30"/>
      <c r="M23" s="122"/>
      <c r="N23" s="122"/>
      <c r="O23" s="135"/>
      <c r="R23" s="49"/>
    </row>
    <row r="24" spans="1:18" ht="16.5" customHeight="1">
      <c r="A24" s="138" t="s">
        <v>148</v>
      </c>
      <c r="B24" s="20" t="s">
        <v>31</v>
      </c>
      <c r="C24" s="27">
        <f>$C$6</f>
        <v>50</v>
      </c>
      <c r="D24" s="28" t="str">
        <f>$D$6</f>
        <v>A</v>
      </c>
      <c r="E24" s="119">
        <f>R26</f>
        <v>70</v>
      </c>
      <c r="F24" s="42">
        <f t="shared" ref="F24" si="22">MIN(120,E24)</f>
        <v>70</v>
      </c>
      <c r="G24" s="29" t="s">
        <v>46</v>
      </c>
      <c r="H24" s="42">
        <f t="shared" ref="H24" si="23">MIN(180,E24-F24)</f>
        <v>0</v>
      </c>
      <c r="I24" s="29" t="s">
        <v>46</v>
      </c>
      <c r="J24" s="42">
        <f t="shared" ref="J24" si="24">E24-F24-H24</f>
        <v>0</v>
      </c>
      <c r="K24" s="29" t="s">
        <v>46</v>
      </c>
      <c r="L24" s="30">
        <f t="shared" ref="L24" si="25">F24+H24+J24</f>
        <v>70</v>
      </c>
      <c r="M24" s="119"/>
      <c r="N24" s="119"/>
      <c r="O24" s="135"/>
      <c r="R24" s="48">
        <f t="shared" ref="R24" si="26">R14+R22</f>
        <v>290</v>
      </c>
    </row>
    <row r="25" spans="1:18" ht="16.5" customHeight="1">
      <c r="A25" s="138"/>
      <c r="B25" s="20" t="s">
        <v>32</v>
      </c>
      <c r="C25" s="133"/>
      <c r="D25" s="134"/>
      <c r="E25" s="139"/>
      <c r="F25" s="131"/>
      <c r="G25" s="132"/>
      <c r="H25" s="131"/>
      <c r="I25" s="132"/>
      <c r="J25" s="133"/>
      <c r="K25" s="134"/>
      <c r="L25" s="31"/>
      <c r="M25" s="120"/>
      <c r="N25" s="120"/>
      <c r="O25" s="135"/>
      <c r="R25" s="47"/>
    </row>
    <row r="26" spans="1:18" ht="16.5" customHeight="1">
      <c r="A26" s="138"/>
      <c r="B26" s="21" t="s">
        <v>33</v>
      </c>
      <c r="C26" s="133"/>
      <c r="D26" s="134"/>
      <c r="E26" s="32" t="s">
        <v>46</v>
      </c>
      <c r="F26" s="136"/>
      <c r="G26" s="137"/>
      <c r="H26" s="136"/>
      <c r="I26" s="137"/>
      <c r="J26" s="133"/>
      <c r="K26" s="134"/>
      <c r="L26" s="30"/>
      <c r="M26" s="122"/>
      <c r="N26" s="122"/>
      <c r="O26" s="135"/>
      <c r="R26" s="48">
        <v>70</v>
      </c>
    </row>
    <row r="27" spans="1:18" ht="16.5" customHeight="1">
      <c r="A27" s="138" t="s">
        <v>149</v>
      </c>
      <c r="B27" s="20" t="s">
        <v>31</v>
      </c>
      <c r="C27" s="27">
        <f>$C$6</f>
        <v>50</v>
      </c>
      <c r="D27" s="28" t="str">
        <f>$D$6</f>
        <v>A</v>
      </c>
      <c r="E27" s="119">
        <f>R28</f>
        <v>70</v>
      </c>
      <c r="F27" s="42">
        <f t="shared" ref="F27" si="27">MIN(120,E27)</f>
        <v>70</v>
      </c>
      <c r="G27" s="29" t="s">
        <v>46</v>
      </c>
      <c r="H27" s="42">
        <f t="shared" ref="H27" si="28">MIN(180,E27-F27)</f>
        <v>0</v>
      </c>
      <c r="I27" s="29" t="s">
        <v>46</v>
      </c>
      <c r="J27" s="42">
        <f t="shared" ref="J27" si="29">E27-F27-H27</f>
        <v>0</v>
      </c>
      <c r="K27" s="29" t="s">
        <v>46</v>
      </c>
      <c r="L27" s="30">
        <f t="shared" ref="L27" si="30">F27+H27+J27</f>
        <v>70</v>
      </c>
      <c r="M27" s="119"/>
      <c r="N27" s="119"/>
      <c r="O27" s="135"/>
      <c r="R27" s="47"/>
    </row>
    <row r="28" spans="1:18" ht="16.5" customHeight="1">
      <c r="A28" s="138"/>
      <c r="B28" s="20" t="s">
        <v>32</v>
      </c>
      <c r="C28" s="133"/>
      <c r="D28" s="134"/>
      <c r="E28" s="139"/>
      <c r="F28" s="131"/>
      <c r="G28" s="132"/>
      <c r="H28" s="131"/>
      <c r="I28" s="132"/>
      <c r="J28" s="133"/>
      <c r="K28" s="134"/>
      <c r="L28" s="31"/>
      <c r="M28" s="120"/>
      <c r="N28" s="120"/>
      <c r="O28" s="135"/>
      <c r="R28" s="48">
        <v>70</v>
      </c>
    </row>
    <row r="29" spans="1:18" ht="16.5" customHeight="1">
      <c r="A29" s="138"/>
      <c r="B29" s="21" t="s">
        <v>33</v>
      </c>
      <c r="C29" s="133"/>
      <c r="D29" s="134"/>
      <c r="E29" s="32" t="s">
        <v>46</v>
      </c>
      <c r="F29" s="136"/>
      <c r="G29" s="137"/>
      <c r="H29" s="136"/>
      <c r="I29" s="137"/>
      <c r="J29" s="133"/>
      <c r="K29" s="134"/>
      <c r="L29" s="30"/>
      <c r="M29" s="122"/>
      <c r="N29" s="122"/>
      <c r="O29" s="135"/>
      <c r="R29" s="47"/>
    </row>
    <row r="30" spans="1:18" ht="16.5" customHeight="1">
      <c r="A30" s="138" t="s">
        <v>150</v>
      </c>
      <c r="B30" s="20" t="s">
        <v>31</v>
      </c>
      <c r="C30" s="27">
        <f>$C$6</f>
        <v>50</v>
      </c>
      <c r="D30" s="28" t="str">
        <f>$D$6</f>
        <v>A</v>
      </c>
      <c r="E30" s="119">
        <f>R30</f>
        <v>70</v>
      </c>
      <c r="F30" s="42">
        <f t="shared" ref="F30" si="31">MIN(120,E30)</f>
        <v>70</v>
      </c>
      <c r="G30" s="29" t="s">
        <v>46</v>
      </c>
      <c r="H30" s="42">
        <f t="shared" ref="H30" si="32">MIN(180,E30-F30)</f>
        <v>0</v>
      </c>
      <c r="I30" s="29" t="s">
        <v>46</v>
      </c>
      <c r="J30" s="42">
        <f t="shared" ref="J30" si="33">E30-F30-H30</f>
        <v>0</v>
      </c>
      <c r="K30" s="29" t="s">
        <v>46</v>
      </c>
      <c r="L30" s="30">
        <f t="shared" ref="L30" si="34">F30+H30+J30</f>
        <v>70</v>
      </c>
      <c r="M30" s="119"/>
      <c r="N30" s="119"/>
      <c r="O30" s="135"/>
      <c r="R30" s="50">
        <v>70</v>
      </c>
    </row>
    <row r="31" spans="1:18" ht="16.5" customHeight="1">
      <c r="A31" s="138"/>
      <c r="B31" s="20" t="s">
        <v>32</v>
      </c>
      <c r="C31" s="133"/>
      <c r="D31" s="134"/>
      <c r="E31" s="139"/>
      <c r="F31" s="131"/>
      <c r="G31" s="132"/>
      <c r="H31" s="131"/>
      <c r="I31" s="132"/>
      <c r="J31" s="133"/>
      <c r="K31" s="134"/>
      <c r="L31" s="31"/>
      <c r="M31" s="120"/>
      <c r="N31" s="120"/>
      <c r="O31" s="135"/>
      <c r="R31" s="49"/>
    </row>
    <row r="32" spans="1:18" ht="16.5" customHeight="1">
      <c r="A32" s="138"/>
      <c r="B32" s="21" t="s">
        <v>33</v>
      </c>
      <c r="C32" s="133"/>
      <c r="D32" s="134"/>
      <c r="E32" s="32" t="s">
        <v>46</v>
      </c>
      <c r="F32" s="136"/>
      <c r="G32" s="137"/>
      <c r="H32" s="136"/>
      <c r="I32" s="137"/>
      <c r="J32" s="133"/>
      <c r="K32" s="134"/>
      <c r="L32" s="30"/>
      <c r="M32" s="122"/>
      <c r="N32" s="122"/>
      <c r="O32" s="135"/>
      <c r="R32" s="50">
        <f t="shared" ref="R32" si="35">R26+R28+R30</f>
        <v>210</v>
      </c>
    </row>
    <row r="33" spans="1:18" ht="16.5" customHeight="1">
      <c r="A33" s="138" t="s">
        <v>151</v>
      </c>
      <c r="B33" s="20" t="s">
        <v>31</v>
      </c>
      <c r="C33" s="27">
        <f>$C$6</f>
        <v>50</v>
      </c>
      <c r="D33" s="28" t="str">
        <f>$D$6</f>
        <v>A</v>
      </c>
      <c r="E33" s="119">
        <f>R34</f>
        <v>70</v>
      </c>
      <c r="F33" s="42">
        <f t="shared" ref="F33" si="36">MIN(120,E33)</f>
        <v>70</v>
      </c>
      <c r="G33" s="29" t="s">
        <v>46</v>
      </c>
      <c r="H33" s="42">
        <f t="shared" ref="H33" si="37">MIN(180,E33-F33)</f>
        <v>0</v>
      </c>
      <c r="I33" s="29" t="s">
        <v>46</v>
      </c>
      <c r="J33" s="42">
        <f t="shared" ref="J33" si="38">E33-F33-H33</f>
        <v>0</v>
      </c>
      <c r="K33" s="29" t="s">
        <v>46</v>
      </c>
      <c r="L33" s="30">
        <f t="shared" ref="L33" si="39">F33+H33+J33</f>
        <v>70</v>
      </c>
      <c r="M33" s="119"/>
      <c r="N33" s="119"/>
      <c r="O33" s="135"/>
      <c r="R33" s="47"/>
    </row>
    <row r="34" spans="1:18" ht="16.5" customHeight="1">
      <c r="A34" s="138"/>
      <c r="B34" s="20" t="s">
        <v>32</v>
      </c>
      <c r="C34" s="133"/>
      <c r="D34" s="134"/>
      <c r="E34" s="139"/>
      <c r="F34" s="131"/>
      <c r="G34" s="132"/>
      <c r="H34" s="131"/>
      <c r="I34" s="132"/>
      <c r="J34" s="133"/>
      <c r="K34" s="134"/>
      <c r="L34" s="31"/>
      <c r="M34" s="120"/>
      <c r="N34" s="120"/>
      <c r="O34" s="135"/>
      <c r="R34" s="48">
        <v>70</v>
      </c>
    </row>
    <row r="35" spans="1:18" ht="16.5" customHeight="1">
      <c r="A35" s="138"/>
      <c r="B35" s="21" t="s">
        <v>33</v>
      </c>
      <c r="C35" s="133"/>
      <c r="D35" s="134"/>
      <c r="E35" s="32" t="s">
        <v>46</v>
      </c>
      <c r="F35" s="136"/>
      <c r="G35" s="137"/>
      <c r="H35" s="136"/>
      <c r="I35" s="137"/>
      <c r="J35" s="133"/>
      <c r="K35" s="134"/>
      <c r="L35" s="30"/>
      <c r="M35" s="122"/>
      <c r="N35" s="122"/>
      <c r="O35" s="135"/>
      <c r="R35" s="47"/>
    </row>
    <row r="36" spans="1:18" ht="16.5" customHeight="1">
      <c r="A36" s="138" t="s">
        <v>152</v>
      </c>
      <c r="B36" s="20" t="s">
        <v>31</v>
      </c>
      <c r="C36" s="27">
        <f>$C$6</f>
        <v>50</v>
      </c>
      <c r="D36" s="28" t="str">
        <f>$D$6</f>
        <v>A</v>
      </c>
      <c r="E36" s="119">
        <f>R36</f>
        <v>70</v>
      </c>
      <c r="F36" s="42">
        <f t="shared" ref="F36" si="40">MIN(120,E36)</f>
        <v>70</v>
      </c>
      <c r="G36" s="29" t="s">
        <v>46</v>
      </c>
      <c r="H36" s="42">
        <f t="shared" ref="H36" si="41">MIN(180,E36-F36)</f>
        <v>0</v>
      </c>
      <c r="I36" s="29" t="s">
        <v>46</v>
      </c>
      <c r="J36" s="42">
        <f t="shared" ref="J36" si="42">E36-F36-H36</f>
        <v>0</v>
      </c>
      <c r="K36" s="29" t="s">
        <v>46</v>
      </c>
      <c r="L36" s="30">
        <f t="shared" ref="L36" si="43">F36+H36+J36</f>
        <v>70</v>
      </c>
      <c r="M36" s="119"/>
      <c r="N36" s="119"/>
      <c r="O36" s="135"/>
      <c r="R36" s="48">
        <v>70</v>
      </c>
    </row>
    <row r="37" spans="1:18" ht="16.5" customHeight="1">
      <c r="A37" s="138"/>
      <c r="B37" s="20" t="s">
        <v>32</v>
      </c>
      <c r="C37" s="133"/>
      <c r="D37" s="134"/>
      <c r="E37" s="139"/>
      <c r="F37" s="131"/>
      <c r="G37" s="132"/>
      <c r="H37" s="131"/>
      <c r="I37" s="132"/>
      <c r="J37" s="133"/>
      <c r="K37" s="134"/>
      <c r="L37" s="31"/>
      <c r="M37" s="120"/>
      <c r="N37" s="120"/>
      <c r="O37" s="135"/>
      <c r="R37" s="49"/>
    </row>
    <row r="38" spans="1:18" ht="16.5" customHeight="1">
      <c r="A38" s="138"/>
      <c r="B38" s="21" t="s">
        <v>33</v>
      </c>
      <c r="C38" s="133"/>
      <c r="D38" s="134"/>
      <c r="E38" s="32" t="s">
        <v>46</v>
      </c>
      <c r="F38" s="136"/>
      <c r="G38" s="137"/>
      <c r="H38" s="136"/>
      <c r="I38" s="137"/>
      <c r="J38" s="133"/>
      <c r="K38" s="134"/>
      <c r="L38" s="30"/>
      <c r="M38" s="122"/>
      <c r="N38" s="122"/>
      <c r="O38" s="135"/>
      <c r="R38" s="50">
        <v>70</v>
      </c>
    </row>
    <row r="39" spans="1:18" ht="16.5" customHeight="1">
      <c r="A39" s="138" t="s">
        <v>153</v>
      </c>
      <c r="B39" s="20" t="s">
        <v>31</v>
      </c>
      <c r="C39" s="27">
        <f>$C$6</f>
        <v>50</v>
      </c>
      <c r="D39" s="28" t="str">
        <f>$D$6</f>
        <v>A</v>
      </c>
      <c r="E39" s="119">
        <f>R38</f>
        <v>70</v>
      </c>
      <c r="F39" s="42">
        <f t="shared" ref="F39" si="44">MIN(120,E39)</f>
        <v>70</v>
      </c>
      <c r="G39" s="29" t="s">
        <v>46</v>
      </c>
      <c r="H39" s="42">
        <f t="shared" ref="H39" si="45">MIN(180,E39-F39)</f>
        <v>0</v>
      </c>
      <c r="I39" s="29" t="s">
        <v>46</v>
      </c>
      <c r="J39" s="42">
        <f t="shared" ref="J39" si="46">E39-F39-H39</f>
        <v>0</v>
      </c>
      <c r="K39" s="29" t="s">
        <v>46</v>
      </c>
      <c r="L39" s="30">
        <f t="shared" ref="L39" si="47">F39+H39+J39</f>
        <v>70</v>
      </c>
      <c r="M39" s="119"/>
      <c r="N39" s="119"/>
      <c r="O39" s="135"/>
      <c r="R39" s="49"/>
    </row>
    <row r="40" spans="1:18" ht="16.5" customHeight="1">
      <c r="A40" s="138"/>
      <c r="B40" s="20" t="s">
        <v>32</v>
      </c>
      <c r="C40" s="133"/>
      <c r="D40" s="134"/>
      <c r="E40" s="139"/>
      <c r="F40" s="131"/>
      <c r="G40" s="132"/>
      <c r="H40" s="131"/>
      <c r="I40" s="132"/>
      <c r="J40" s="133"/>
      <c r="K40" s="134"/>
      <c r="L40" s="31"/>
      <c r="M40" s="120"/>
      <c r="N40" s="120"/>
      <c r="O40" s="135"/>
      <c r="R40" s="50">
        <f t="shared" ref="R40" si="48">R34+R36+R38</f>
        <v>210</v>
      </c>
    </row>
    <row r="41" spans="1:18" ht="16.5" customHeight="1">
      <c r="A41" s="138"/>
      <c r="B41" s="21" t="s">
        <v>33</v>
      </c>
      <c r="C41" s="133"/>
      <c r="D41" s="134"/>
      <c r="E41" s="32" t="s">
        <v>46</v>
      </c>
      <c r="F41" s="136"/>
      <c r="G41" s="137"/>
      <c r="H41" s="136"/>
      <c r="I41" s="137"/>
      <c r="J41" s="133"/>
      <c r="K41" s="134"/>
      <c r="L41" s="30"/>
      <c r="M41" s="122"/>
      <c r="N41" s="122"/>
      <c r="O41" s="135"/>
      <c r="R41" s="49"/>
    </row>
    <row r="42" spans="1:18" ht="16.5" customHeight="1">
      <c r="A42" s="123" t="s">
        <v>34</v>
      </c>
      <c r="B42" s="124"/>
      <c r="C42" s="127">
        <f>SUM(C41,C38,C35,C32,C29,C26,C23,C20,C17,C14,C11,C8)</f>
        <v>0</v>
      </c>
      <c r="D42" s="128"/>
      <c r="E42" s="33">
        <f>SUM(E39,E36,E33,E30,E27,E24,E21,E18,E15,E12,E9,E6)</f>
        <v>710</v>
      </c>
      <c r="F42" s="123"/>
      <c r="G42" s="124"/>
      <c r="H42" s="123"/>
      <c r="I42" s="124"/>
      <c r="J42" s="123"/>
      <c r="K42" s="124"/>
      <c r="L42" s="119">
        <f>SUM(L41,L38,L35,L32,L29,L26,L23,L20,L17,L14,L11,L8)</f>
        <v>0</v>
      </c>
      <c r="M42" s="119">
        <f>SUM(M6:M41)</f>
        <v>0</v>
      </c>
      <c r="N42" s="119">
        <f>SUM(N6:N41)</f>
        <v>0</v>
      </c>
      <c r="O42" s="119">
        <f>SUM(O6:O41)</f>
        <v>0</v>
      </c>
      <c r="R42" s="50">
        <f t="shared" ref="R42" si="49">R32+R40</f>
        <v>420</v>
      </c>
    </row>
    <row r="43" spans="1:18" ht="16.5" customHeight="1">
      <c r="A43" s="162"/>
      <c r="B43" s="163"/>
      <c r="C43" s="164"/>
      <c r="D43" s="165"/>
      <c r="E43" s="32" t="s">
        <v>46</v>
      </c>
      <c r="F43" s="162"/>
      <c r="G43" s="163"/>
      <c r="H43" s="162"/>
      <c r="I43" s="163"/>
      <c r="J43" s="162"/>
      <c r="K43" s="163"/>
      <c r="L43" s="122"/>
      <c r="M43" s="120"/>
      <c r="N43" s="120"/>
      <c r="O43" s="120"/>
      <c r="R43" s="49"/>
    </row>
    <row r="44" spans="1:18" ht="39" customHeight="1">
      <c r="A44" s="118" t="s">
        <v>52</v>
      </c>
      <c r="B44" s="118"/>
      <c r="C44" s="118"/>
      <c r="D44" s="118"/>
      <c r="E44" s="118"/>
      <c r="F44" s="118"/>
      <c r="G44" s="118"/>
      <c r="H44" s="118"/>
      <c r="I44" s="118"/>
      <c r="J44" s="118"/>
      <c r="K44" s="118"/>
      <c r="L44" s="118"/>
      <c r="M44" s="118"/>
      <c r="N44" s="118"/>
      <c r="O44" s="118"/>
      <c r="R44" s="50">
        <f t="shared" ref="R44" si="50">R24+R42</f>
        <v>710</v>
      </c>
    </row>
    <row r="45" spans="1:18" ht="3.75" customHeight="1"/>
    <row r="46" spans="1:18" ht="13.5" customHeight="1">
      <c r="A46" s="145" t="s">
        <v>91</v>
      </c>
      <c r="B46" s="145"/>
      <c r="C46" s="145"/>
      <c r="D46" s="145"/>
      <c r="E46" s="145"/>
      <c r="F46" s="145"/>
      <c r="G46" s="145"/>
      <c r="H46" s="145"/>
      <c r="I46" s="145"/>
      <c r="J46" s="145"/>
      <c r="K46" s="145"/>
      <c r="L46" s="145"/>
      <c r="M46" s="145"/>
      <c r="N46" s="145"/>
      <c r="O46" s="145"/>
    </row>
    <row r="47" spans="1:18" ht="13.5" customHeight="1">
      <c r="A47" s="121" t="s">
        <v>90</v>
      </c>
      <c r="B47" s="121"/>
      <c r="C47" s="121"/>
      <c r="D47" s="121"/>
      <c r="E47" s="121"/>
      <c r="F47" s="121"/>
      <c r="G47" s="121"/>
      <c r="H47" s="121"/>
      <c r="I47" s="121"/>
      <c r="J47" s="121"/>
      <c r="K47" s="121"/>
      <c r="L47" s="121"/>
      <c r="M47" s="121"/>
      <c r="N47" s="121"/>
      <c r="O47" s="121"/>
    </row>
    <row r="50" spans="1:8" ht="7.5" customHeight="1"/>
    <row r="51" spans="1:8" ht="17.25" customHeight="1">
      <c r="A51" s="140"/>
      <c r="B51" s="140"/>
      <c r="C51" s="140"/>
      <c r="D51" s="34"/>
      <c r="E51" s="34"/>
      <c r="F51" s="141"/>
      <c r="G51" s="141"/>
      <c r="H51" s="141"/>
    </row>
  </sheetData>
  <mergeCells count="185">
    <mergeCell ref="C5:D5"/>
    <mergeCell ref="F5:G5"/>
    <mergeCell ref="H5:I5"/>
    <mergeCell ref="J5:K5"/>
    <mergeCell ref="A6:A8"/>
    <mergeCell ref="E6:E7"/>
    <mergeCell ref="J8:K8"/>
    <mergeCell ref="A2:O2"/>
    <mergeCell ref="C3:E3"/>
    <mergeCell ref="F3:K3"/>
    <mergeCell ref="A4:A5"/>
    <mergeCell ref="B4:B5"/>
    <mergeCell ref="C4:D4"/>
    <mergeCell ref="E4:L4"/>
    <mergeCell ref="M4:M5"/>
    <mergeCell ref="N4:N5"/>
    <mergeCell ref="O4:O5"/>
    <mergeCell ref="N9:N11"/>
    <mergeCell ref="O9:O11"/>
    <mergeCell ref="C10:D10"/>
    <mergeCell ref="F10:G10"/>
    <mergeCell ref="H10:I10"/>
    <mergeCell ref="J10:K10"/>
    <mergeCell ref="C11:D11"/>
    <mergeCell ref="M6:M8"/>
    <mergeCell ref="N6:N8"/>
    <mergeCell ref="O6:O8"/>
    <mergeCell ref="C7:D7"/>
    <mergeCell ref="F7:G7"/>
    <mergeCell ref="H7:I7"/>
    <mergeCell ref="J7:K7"/>
    <mergeCell ref="C8:D8"/>
    <mergeCell ref="F8:G8"/>
    <mergeCell ref="H8:I8"/>
    <mergeCell ref="F11:G11"/>
    <mergeCell ref="H11:I11"/>
    <mergeCell ref="J11:K11"/>
    <mergeCell ref="A12:A14"/>
    <mergeCell ref="E12:E13"/>
    <mergeCell ref="M12:M14"/>
    <mergeCell ref="A9:A11"/>
    <mergeCell ref="E9:E10"/>
    <mergeCell ref="M9:M11"/>
    <mergeCell ref="N15:N17"/>
    <mergeCell ref="O15:O17"/>
    <mergeCell ref="C16:D16"/>
    <mergeCell ref="F16:G16"/>
    <mergeCell ref="H16:I16"/>
    <mergeCell ref="J16:K16"/>
    <mergeCell ref="C17:D17"/>
    <mergeCell ref="N12:N14"/>
    <mergeCell ref="O12:O14"/>
    <mergeCell ref="C13:D13"/>
    <mergeCell ref="F13:G13"/>
    <mergeCell ref="H13:I13"/>
    <mergeCell ref="J13:K13"/>
    <mergeCell ref="C14:D14"/>
    <mergeCell ref="F14:G14"/>
    <mergeCell ref="H14:I14"/>
    <mergeCell ref="J14:K14"/>
    <mergeCell ref="F17:G17"/>
    <mergeCell ref="H17:I17"/>
    <mergeCell ref="J17:K17"/>
    <mergeCell ref="A18:A20"/>
    <mergeCell ref="E18:E19"/>
    <mergeCell ref="M18:M20"/>
    <mergeCell ref="A15:A17"/>
    <mergeCell ref="E15:E16"/>
    <mergeCell ref="M15:M17"/>
    <mergeCell ref="N21:N23"/>
    <mergeCell ref="O21:O23"/>
    <mergeCell ref="C22:D22"/>
    <mergeCell ref="F22:G22"/>
    <mergeCell ref="H22:I22"/>
    <mergeCell ref="J22:K22"/>
    <mergeCell ref="C23:D23"/>
    <mergeCell ref="N18:N20"/>
    <mergeCell ref="O18:O20"/>
    <mergeCell ref="C19:D19"/>
    <mergeCell ref="F19:G19"/>
    <mergeCell ref="H19:I19"/>
    <mergeCell ref="J19:K19"/>
    <mergeCell ref="C20:D20"/>
    <mergeCell ref="F20:G20"/>
    <mergeCell ref="H20:I20"/>
    <mergeCell ref="J20:K20"/>
    <mergeCell ref="F23:G23"/>
    <mergeCell ref="H23:I23"/>
    <mergeCell ref="J23:K23"/>
    <mergeCell ref="A24:A26"/>
    <mergeCell ref="E24:E25"/>
    <mergeCell ref="M24:M26"/>
    <mergeCell ref="A21:A23"/>
    <mergeCell ref="E21:E22"/>
    <mergeCell ref="M21:M23"/>
    <mergeCell ref="N27:N29"/>
    <mergeCell ref="O27:O29"/>
    <mergeCell ref="C28:D28"/>
    <mergeCell ref="F28:G28"/>
    <mergeCell ref="H28:I28"/>
    <mergeCell ref="J28:K28"/>
    <mergeCell ref="C29:D29"/>
    <mergeCell ref="N24:N26"/>
    <mergeCell ref="O24:O26"/>
    <mergeCell ref="C25:D25"/>
    <mergeCell ref="F25:G25"/>
    <mergeCell ref="H25:I25"/>
    <mergeCell ref="J25:K25"/>
    <mergeCell ref="C26:D26"/>
    <mergeCell ref="F26:G26"/>
    <mergeCell ref="H26:I26"/>
    <mergeCell ref="J26:K26"/>
    <mergeCell ref="F29:G29"/>
    <mergeCell ref="H29:I29"/>
    <mergeCell ref="J29:K29"/>
    <mergeCell ref="A30:A32"/>
    <mergeCell ref="E30:E31"/>
    <mergeCell ref="M30:M32"/>
    <mergeCell ref="A27:A29"/>
    <mergeCell ref="E27:E28"/>
    <mergeCell ref="M27:M29"/>
    <mergeCell ref="N33:N35"/>
    <mergeCell ref="O33:O35"/>
    <mergeCell ref="C34:D34"/>
    <mergeCell ref="F34:G34"/>
    <mergeCell ref="H34:I34"/>
    <mergeCell ref="J34:K34"/>
    <mergeCell ref="C35:D35"/>
    <mergeCell ref="N30:N32"/>
    <mergeCell ref="O30:O32"/>
    <mergeCell ref="C31:D31"/>
    <mergeCell ref="F31:G31"/>
    <mergeCell ref="H31:I31"/>
    <mergeCell ref="J31:K31"/>
    <mergeCell ref="C32:D32"/>
    <mergeCell ref="F32:G32"/>
    <mergeCell ref="H32:I32"/>
    <mergeCell ref="J32:K32"/>
    <mergeCell ref="F35:G35"/>
    <mergeCell ref="H35:I35"/>
    <mergeCell ref="J35:K35"/>
    <mergeCell ref="A36:A38"/>
    <mergeCell ref="E36:E37"/>
    <mergeCell ref="M36:M38"/>
    <mergeCell ref="A33:A35"/>
    <mergeCell ref="E33:E34"/>
    <mergeCell ref="M33:M35"/>
    <mergeCell ref="F40:G40"/>
    <mergeCell ref="H40:I40"/>
    <mergeCell ref="J40:K40"/>
    <mergeCell ref="C41:D41"/>
    <mergeCell ref="N36:N38"/>
    <mergeCell ref="O36:O38"/>
    <mergeCell ref="C37:D37"/>
    <mergeCell ref="F37:G37"/>
    <mergeCell ref="H37:I37"/>
    <mergeCell ref="J37:K37"/>
    <mergeCell ref="C38:D38"/>
    <mergeCell ref="F38:G38"/>
    <mergeCell ref="H38:I38"/>
    <mergeCell ref="J38:K38"/>
    <mergeCell ref="A46:O46"/>
    <mergeCell ref="A47:O47"/>
    <mergeCell ref="A51:C51"/>
    <mergeCell ref="F51:H51"/>
    <mergeCell ref="L3:M3"/>
    <mergeCell ref="A44:O44"/>
    <mergeCell ref="L42:L43"/>
    <mergeCell ref="M42:M43"/>
    <mergeCell ref="N42:N43"/>
    <mergeCell ref="O42:O43"/>
    <mergeCell ref="F41:G41"/>
    <mergeCell ref="H41:I41"/>
    <mergeCell ref="J41:K41"/>
    <mergeCell ref="A42:B43"/>
    <mergeCell ref="C42:D43"/>
    <mergeCell ref="F42:G43"/>
    <mergeCell ref="H42:I43"/>
    <mergeCell ref="J42:K43"/>
    <mergeCell ref="A39:A41"/>
    <mergeCell ref="E39:E40"/>
    <mergeCell ref="M39:M41"/>
    <mergeCell ref="N39:N41"/>
    <mergeCell ref="O39:O41"/>
    <mergeCell ref="C40:D40"/>
  </mergeCells>
  <phoneticPr fontId="2"/>
  <pageMargins left="0.7" right="0.7" top="0.75" bottom="0.75" header="0.3" footer="0.3"/>
  <pageSetup paperSize="9" scale="89" orientation="portrait" blackAndWhite="1"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tint="0.39997558519241921"/>
    <pageSetUpPr fitToPage="1"/>
  </sheetPr>
  <dimension ref="A1:R51"/>
  <sheetViews>
    <sheetView view="pageBreakPreview" zoomScale="145" zoomScaleNormal="180" zoomScaleSheetLayoutView="145" workbookViewId="0">
      <selection activeCell="A62" sqref="A62:B62"/>
    </sheetView>
  </sheetViews>
  <sheetFormatPr defaultRowHeight="9.75"/>
  <cols>
    <col min="1" max="1" width="8.5" style="18" customWidth="1"/>
    <col min="2" max="2" width="6.625" style="18" customWidth="1"/>
    <col min="3" max="3" width="4.75" style="18" customWidth="1"/>
    <col min="4" max="4" width="3.75" style="18" bestFit="1" customWidth="1"/>
    <col min="5" max="5" width="4.75" style="18" customWidth="1"/>
    <col min="6" max="6" width="4.375" style="18" customWidth="1"/>
    <col min="7" max="7" width="3.625" style="18" bestFit="1" customWidth="1"/>
    <col min="8" max="8" width="4.375" style="18" customWidth="1"/>
    <col min="9" max="9" width="3.625" style="18" bestFit="1" customWidth="1"/>
    <col min="10" max="10" width="4.375" style="18" customWidth="1"/>
    <col min="11" max="11" width="3.625" style="18" bestFit="1" customWidth="1"/>
    <col min="12" max="12" width="6.125" style="18" customWidth="1"/>
    <col min="13" max="14" width="8.5" style="18" customWidth="1"/>
    <col min="15" max="15" width="12.625" style="18" customWidth="1"/>
    <col min="16" max="16384" width="9" style="18"/>
  </cols>
  <sheetData>
    <row r="1" spans="1:18" ht="12.75" customHeight="1">
      <c r="O1" s="19" t="s">
        <v>206</v>
      </c>
    </row>
    <row r="2" spans="1:18" ht="21.75" customHeight="1">
      <c r="A2" s="142" t="s">
        <v>53</v>
      </c>
      <c r="B2" s="142"/>
      <c r="C2" s="142"/>
      <c r="D2" s="142"/>
      <c r="E2" s="142"/>
      <c r="F2" s="142"/>
      <c r="G2" s="142"/>
      <c r="H2" s="142"/>
      <c r="I2" s="142"/>
      <c r="J2" s="142"/>
      <c r="K2" s="142"/>
      <c r="L2" s="142"/>
      <c r="M2" s="142"/>
      <c r="N2" s="142"/>
      <c r="O2" s="142"/>
    </row>
    <row r="3" spans="1:18" ht="20.25" customHeight="1">
      <c r="A3" s="22" t="s">
        <v>43</v>
      </c>
      <c r="B3" s="23"/>
      <c r="C3" s="146" t="s">
        <v>44</v>
      </c>
      <c r="D3" s="146"/>
      <c r="E3" s="146"/>
      <c r="F3" s="147" t="str">
        <f>'（低圧）内訳'!$T$20</f>
        <v>演習場１１１</v>
      </c>
      <c r="G3" s="147"/>
      <c r="H3" s="147"/>
      <c r="I3" s="147"/>
      <c r="J3" s="147"/>
      <c r="K3" s="147"/>
      <c r="L3" s="152" t="s">
        <v>88</v>
      </c>
      <c r="M3" s="152"/>
      <c r="N3" s="40"/>
      <c r="O3" s="24"/>
    </row>
    <row r="4" spans="1:18" ht="16.5" customHeight="1">
      <c r="A4" s="138" t="s">
        <v>189</v>
      </c>
      <c r="B4" s="153" t="s">
        <v>26</v>
      </c>
      <c r="C4" s="154" t="s">
        <v>25</v>
      </c>
      <c r="D4" s="155"/>
      <c r="E4" s="154" t="s">
        <v>27</v>
      </c>
      <c r="F4" s="156"/>
      <c r="G4" s="156"/>
      <c r="H4" s="156"/>
      <c r="I4" s="156"/>
      <c r="J4" s="156"/>
      <c r="K4" s="156"/>
      <c r="L4" s="157"/>
      <c r="M4" s="143" t="s">
        <v>50</v>
      </c>
      <c r="N4" s="158" t="s">
        <v>51</v>
      </c>
      <c r="O4" s="160" t="s">
        <v>28</v>
      </c>
      <c r="R4" s="44" t="s">
        <v>136</v>
      </c>
    </row>
    <row r="5" spans="1:18" ht="22.5" customHeight="1">
      <c r="A5" s="153"/>
      <c r="B5" s="153"/>
      <c r="C5" s="161" t="s">
        <v>29</v>
      </c>
      <c r="D5" s="149"/>
      <c r="E5" s="25" t="s">
        <v>45</v>
      </c>
      <c r="F5" s="148" t="s">
        <v>48</v>
      </c>
      <c r="G5" s="149"/>
      <c r="H5" s="150" t="s">
        <v>47</v>
      </c>
      <c r="I5" s="151"/>
      <c r="J5" s="150" t="s">
        <v>49</v>
      </c>
      <c r="K5" s="151"/>
      <c r="L5" s="26" t="s">
        <v>30</v>
      </c>
      <c r="M5" s="144"/>
      <c r="N5" s="159"/>
      <c r="O5" s="160"/>
      <c r="R5" s="45" t="s">
        <v>100</v>
      </c>
    </row>
    <row r="6" spans="1:18" ht="16.5" customHeight="1">
      <c r="A6" s="138" t="s">
        <v>142</v>
      </c>
      <c r="B6" s="20" t="s">
        <v>31</v>
      </c>
      <c r="C6" s="27">
        <f>'（低圧）内訳'!U20</f>
        <v>10</v>
      </c>
      <c r="D6" s="28" t="str">
        <f>'（低圧）内訳'!V20</f>
        <v>KVA</v>
      </c>
      <c r="E6" s="119">
        <f>R8</f>
        <v>290</v>
      </c>
      <c r="F6" s="42">
        <f>MIN(120,E6)</f>
        <v>120</v>
      </c>
      <c r="G6" s="29" t="s">
        <v>46</v>
      </c>
      <c r="H6" s="42">
        <f>MIN(180,E6-F6)</f>
        <v>170</v>
      </c>
      <c r="I6" s="29" t="s">
        <v>46</v>
      </c>
      <c r="J6" s="42">
        <f>E6-F6-H6</f>
        <v>0</v>
      </c>
      <c r="K6" s="29" t="s">
        <v>46</v>
      </c>
      <c r="L6" s="30">
        <f>F6+H6+J6</f>
        <v>290</v>
      </c>
      <c r="M6" s="119"/>
      <c r="N6" s="119"/>
      <c r="O6" s="135">
        <f>SUM(C8,L8)-M6+N6</f>
        <v>0</v>
      </c>
      <c r="R6" s="46" t="s">
        <v>101</v>
      </c>
    </row>
    <row r="7" spans="1:18" ht="16.5" customHeight="1">
      <c r="A7" s="138"/>
      <c r="B7" s="20" t="s">
        <v>32</v>
      </c>
      <c r="C7" s="133"/>
      <c r="D7" s="134"/>
      <c r="E7" s="139"/>
      <c r="F7" s="131"/>
      <c r="G7" s="132"/>
      <c r="H7" s="131"/>
      <c r="I7" s="132"/>
      <c r="J7" s="133"/>
      <c r="K7" s="134"/>
      <c r="L7" s="31"/>
      <c r="M7" s="120"/>
      <c r="N7" s="120"/>
      <c r="O7" s="135"/>
      <c r="R7" s="47"/>
    </row>
    <row r="8" spans="1:18" ht="16.5" customHeight="1">
      <c r="A8" s="138"/>
      <c r="B8" s="21" t="s">
        <v>33</v>
      </c>
      <c r="C8" s="133"/>
      <c r="D8" s="134"/>
      <c r="E8" s="32" t="s">
        <v>46</v>
      </c>
      <c r="F8" s="136"/>
      <c r="G8" s="137"/>
      <c r="H8" s="136"/>
      <c r="I8" s="137"/>
      <c r="J8" s="133"/>
      <c r="K8" s="134"/>
      <c r="L8" s="30">
        <f>SUM(F8:K8)</f>
        <v>0</v>
      </c>
      <c r="M8" s="122"/>
      <c r="N8" s="122"/>
      <c r="O8" s="135"/>
      <c r="R8" s="48">
        <v>290</v>
      </c>
    </row>
    <row r="9" spans="1:18" ht="16.5" customHeight="1">
      <c r="A9" s="138" t="s">
        <v>143</v>
      </c>
      <c r="B9" s="20" t="s">
        <v>31</v>
      </c>
      <c r="C9" s="27">
        <f>$C$6</f>
        <v>10</v>
      </c>
      <c r="D9" s="28" t="str">
        <f>$D$6</f>
        <v>KVA</v>
      </c>
      <c r="E9" s="119">
        <f>R10</f>
        <v>185</v>
      </c>
      <c r="F9" s="42">
        <f t="shared" ref="F9" si="0">MIN(120,E9)</f>
        <v>120</v>
      </c>
      <c r="G9" s="29" t="s">
        <v>46</v>
      </c>
      <c r="H9" s="42">
        <f t="shared" ref="H9" si="1">MIN(180,E9-F9)</f>
        <v>65</v>
      </c>
      <c r="I9" s="29" t="s">
        <v>46</v>
      </c>
      <c r="J9" s="42">
        <f t="shared" ref="J9" si="2">E9-F9-H9</f>
        <v>0</v>
      </c>
      <c r="K9" s="29" t="s">
        <v>46</v>
      </c>
      <c r="L9" s="30">
        <f t="shared" ref="L9" si="3">F9+H9+J9</f>
        <v>185</v>
      </c>
      <c r="M9" s="119"/>
      <c r="N9" s="119"/>
      <c r="O9" s="135"/>
      <c r="R9" s="47"/>
    </row>
    <row r="10" spans="1:18" ht="16.5" customHeight="1">
      <c r="A10" s="138"/>
      <c r="B10" s="20" t="s">
        <v>32</v>
      </c>
      <c r="C10" s="133"/>
      <c r="D10" s="134"/>
      <c r="E10" s="139"/>
      <c r="F10" s="131"/>
      <c r="G10" s="132"/>
      <c r="H10" s="131"/>
      <c r="I10" s="132"/>
      <c r="J10" s="133"/>
      <c r="K10" s="134"/>
      <c r="L10" s="31"/>
      <c r="M10" s="120"/>
      <c r="N10" s="120"/>
      <c r="O10" s="135"/>
      <c r="R10" s="48">
        <v>185</v>
      </c>
    </row>
    <row r="11" spans="1:18" ht="16.5" customHeight="1">
      <c r="A11" s="138"/>
      <c r="B11" s="21" t="s">
        <v>33</v>
      </c>
      <c r="C11" s="133"/>
      <c r="D11" s="134"/>
      <c r="E11" s="32" t="s">
        <v>46</v>
      </c>
      <c r="F11" s="136"/>
      <c r="G11" s="137"/>
      <c r="H11" s="136"/>
      <c r="I11" s="137"/>
      <c r="J11" s="133"/>
      <c r="K11" s="134"/>
      <c r="L11" s="30"/>
      <c r="M11" s="122"/>
      <c r="N11" s="122"/>
      <c r="O11" s="135"/>
      <c r="R11" s="47"/>
    </row>
    <row r="12" spans="1:18" ht="16.5" customHeight="1">
      <c r="A12" s="138" t="s">
        <v>144</v>
      </c>
      <c r="B12" s="20" t="s">
        <v>31</v>
      </c>
      <c r="C12" s="27">
        <f>$C$6</f>
        <v>10</v>
      </c>
      <c r="D12" s="28" t="str">
        <f>$D$6</f>
        <v>KVA</v>
      </c>
      <c r="E12" s="119">
        <f>R12</f>
        <v>165</v>
      </c>
      <c r="F12" s="42">
        <f t="shared" ref="F12" si="4">MIN(120,E12)</f>
        <v>120</v>
      </c>
      <c r="G12" s="29" t="s">
        <v>46</v>
      </c>
      <c r="H12" s="42">
        <f t="shared" ref="H12" si="5">MIN(180,E12-F12)</f>
        <v>45</v>
      </c>
      <c r="I12" s="29" t="s">
        <v>46</v>
      </c>
      <c r="J12" s="42">
        <f t="shared" ref="J12" si="6">E12-F12-H12</f>
        <v>0</v>
      </c>
      <c r="K12" s="29" t="s">
        <v>46</v>
      </c>
      <c r="L12" s="30">
        <f t="shared" ref="L12" si="7">F12+H12+J12</f>
        <v>165</v>
      </c>
      <c r="M12" s="119"/>
      <c r="N12" s="119"/>
      <c r="O12" s="135"/>
      <c r="R12" s="48">
        <v>165</v>
      </c>
    </row>
    <row r="13" spans="1:18" ht="16.5" customHeight="1">
      <c r="A13" s="138"/>
      <c r="B13" s="20" t="s">
        <v>32</v>
      </c>
      <c r="C13" s="133"/>
      <c r="D13" s="134"/>
      <c r="E13" s="139"/>
      <c r="F13" s="131"/>
      <c r="G13" s="132"/>
      <c r="H13" s="131"/>
      <c r="I13" s="132"/>
      <c r="J13" s="133"/>
      <c r="K13" s="134"/>
      <c r="L13" s="31"/>
      <c r="M13" s="120"/>
      <c r="N13" s="120"/>
      <c r="O13" s="135"/>
      <c r="R13" s="49"/>
    </row>
    <row r="14" spans="1:18" ht="16.5" customHeight="1">
      <c r="A14" s="138"/>
      <c r="B14" s="21" t="s">
        <v>33</v>
      </c>
      <c r="C14" s="133"/>
      <c r="D14" s="134"/>
      <c r="E14" s="32" t="s">
        <v>46</v>
      </c>
      <c r="F14" s="136"/>
      <c r="G14" s="137"/>
      <c r="H14" s="136"/>
      <c r="I14" s="137"/>
      <c r="J14" s="133"/>
      <c r="K14" s="134"/>
      <c r="L14" s="30"/>
      <c r="M14" s="122"/>
      <c r="N14" s="122"/>
      <c r="O14" s="135"/>
      <c r="R14" s="48">
        <f t="shared" ref="R14" si="8">R8+R10+R12</f>
        <v>640</v>
      </c>
    </row>
    <row r="15" spans="1:18" ht="16.5" customHeight="1">
      <c r="A15" s="138" t="s">
        <v>145</v>
      </c>
      <c r="B15" s="20" t="s">
        <v>31</v>
      </c>
      <c r="C15" s="27">
        <f>$C$6</f>
        <v>10</v>
      </c>
      <c r="D15" s="28" t="str">
        <f>$D$6</f>
        <v>KVA</v>
      </c>
      <c r="E15" s="119">
        <f>R16</f>
        <v>190</v>
      </c>
      <c r="F15" s="42">
        <f t="shared" ref="F15" si="9">MIN(120,E15)</f>
        <v>120</v>
      </c>
      <c r="G15" s="29" t="s">
        <v>46</v>
      </c>
      <c r="H15" s="42">
        <f t="shared" ref="H15" si="10">MIN(180,E15-F15)</f>
        <v>70</v>
      </c>
      <c r="I15" s="29" t="s">
        <v>46</v>
      </c>
      <c r="J15" s="42">
        <f t="shared" ref="J15" si="11">E15-F15-H15</f>
        <v>0</v>
      </c>
      <c r="K15" s="29" t="s">
        <v>46</v>
      </c>
      <c r="L15" s="30">
        <f t="shared" ref="L15" si="12">F15+H15+J15</f>
        <v>190</v>
      </c>
      <c r="M15" s="119"/>
      <c r="N15" s="119"/>
      <c r="O15" s="135"/>
      <c r="R15" s="47"/>
    </row>
    <row r="16" spans="1:18" ht="16.5" customHeight="1">
      <c r="A16" s="138"/>
      <c r="B16" s="20" t="s">
        <v>32</v>
      </c>
      <c r="C16" s="133"/>
      <c r="D16" s="134"/>
      <c r="E16" s="139"/>
      <c r="F16" s="131"/>
      <c r="G16" s="132"/>
      <c r="H16" s="131"/>
      <c r="I16" s="132"/>
      <c r="J16" s="133"/>
      <c r="K16" s="134"/>
      <c r="L16" s="31"/>
      <c r="M16" s="120"/>
      <c r="N16" s="120"/>
      <c r="O16" s="135"/>
      <c r="R16" s="51">
        <v>190</v>
      </c>
    </row>
    <row r="17" spans="1:18" ht="16.5" customHeight="1">
      <c r="A17" s="138"/>
      <c r="B17" s="21" t="s">
        <v>33</v>
      </c>
      <c r="C17" s="133"/>
      <c r="D17" s="134"/>
      <c r="E17" s="32" t="s">
        <v>46</v>
      </c>
      <c r="F17" s="136"/>
      <c r="G17" s="137"/>
      <c r="H17" s="136"/>
      <c r="I17" s="137"/>
      <c r="J17" s="133"/>
      <c r="K17" s="134"/>
      <c r="L17" s="30"/>
      <c r="M17" s="122"/>
      <c r="N17" s="122"/>
      <c r="O17" s="135"/>
      <c r="R17" s="47"/>
    </row>
    <row r="18" spans="1:18" ht="16.5" customHeight="1">
      <c r="A18" s="138" t="s">
        <v>146</v>
      </c>
      <c r="B18" s="20" t="s">
        <v>31</v>
      </c>
      <c r="C18" s="27">
        <f>$C$6</f>
        <v>10</v>
      </c>
      <c r="D18" s="28" t="str">
        <f>$D$6</f>
        <v>KVA</v>
      </c>
      <c r="E18" s="119">
        <f>R18</f>
        <v>220</v>
      </c>
      <c r="F18" s="42">
        <f t="shared" ref="F18" si="13">MIN(120,E18)</f>
        <v>120</v>
      </c>
      <c r="G18" s="29" t="s">
        <v>46</v>
      </c>
      <c r="H18" s="42">
        <f t="shared" ref="H18" si="14">MIN(180,E18-F18)</f>
        <v>100</v>
      </c>
      <c r="I18" s="29" t="s">
        <v>46</v>
      </c>
      <c r="J18" s="42">
        <f t="shared" ref="J18" si="15">E18-F18-H18</f>
        <v>0</v>
      </c>
      <c r="K18" s="29" t="s">
        <v>46</v>
      </c>
      <c r="L18" s="30">
        <f t="shared" ref="L18" si="16">F18+H18+J18</f>
        <v>220</v>
      </c>
      <c r="M18" s="119"/>
      <c r="N18" s="119"/>
      <c r="O18" s="135"/>
      <c r="R18" s="48">
        <v>220</v>
      </c>
    </row>
    <row r="19" spans="1:18" ht="16.5" customHeight="1">
      <c r="A19" s="138"/>
      <c r="B19" s="20" t="s">
        <v>32</v>
      </c>
      <c r="C19" s="133"/>
      <c r="D19" s="134"/>
      <c r="E19" s="139"/>
      <c r="F19" s="131"/>
      <c r="G19" s="132"/>
      <c r="H19" s="131"/>
      <c r="I19" s="132"/>
      <c r="J19" s="133"/>
      <c r="K19" s="134"/>
      <c r="L19" s="31"/>
      <c r="M19" s="120"/>
      <c r="N19" s="120"/>
      <c r="O19" s="135"/>
      <c r="R19" s="47"/>
    </row>
    <row r="20" spans="1:18" ht="16.5" customHeight="1">
      <c r="A20" s="138"/>
      <c r="B20" s="21" t="s">
        <v>33</v>
      </c>
      <c r="C20" s="133"/>
      <c r="D20" s="134"/>
      <c r="E20" s="32" t="s">
        <v>46</v>
      </c>
      <c r="F20" s="136"/>
      <c r="G20" s="137"/>
      <c r="H20" s="136"/>
      <c r="I20" s="137"/>
      <c r="J20" s="133"/>
      <c r="K20" s="134"/>
      <c r="L20" s="30"/>
      <c r="M20" s="122"/>
      <c r="N20" s="122"/>
      <c r="O20" s="135"/>
      <c r="R20" s="48">
        <v>180</v>
      </c>
    </row>
    <row r="21" spans="1:18" ht="16.5" customHeight="1">
      <c r="A21" s="138" t="s">
        <v>147</v>
      </c>
      <c r="B21" s="20" t="s">
        <v>31</v>
      </c>
      <c r="C21" s="27">
        <f>$C$6</f>
        <v>10</v>
      </c>
      <c r="D21" s="28" t="str">
        <f>$D$6</f>
        <v>KVA</v>
      </c>
      <c r="E21" s="119">
        <f>R20</f>
        <v>180</v>
      </c>
      <c r="F21" s="42">
        <f t="shared" ref="F21" si="17">MIN(120,E21)</f>
        <v>120</v>
      </c>
      <c r="G21" s="29" t="s">
        <v>46</v>
      </c>
      <c r="H21" s="42">
        <f t="shared" ref="H21" si="18">MIN(180,E21-F21)</f>
        <v>60</v>
      </c>
      <c r="I21" s="29" t="s">
        <v>46</v>
      </c>
      <c r="J21" s="42">
        <f t="shared" ref="J21" si="19">E21-F21-H21</f>
        <v>0</v>
      </c>
      <c r="K21" s="29" t="s">
        <v>46</v>
      </c>
      <c r="L21" s="30">
        <f t="shared" ref="L21" si="20">F21+H21+J21</f>
        <v>180</v>
      </c>
      <c r="M21" s="119"/>
      <c r="N21" s="119"/>
      <c r="O21" s="135"/>
      <c r="R21" s="49"/>
    </row>
    <row r="22" spans="1:18" ht="16.5" customHeight="1">
      <c r="A22" s="138"/>
      <c r="B22" s="20" t="s">
        <v>32</v>
      </c>
      <c r="C22" s="133"/>
      <c r="D22" s="134"/>
      <c r="E22" s="139"/>
      <c r="F22" s="131"/>
      <c r="G22" s="132"/>
      <c r="H22" s="131"/>
      <c r="I22" s="132"/>
      <c r="J22" s="133"/>
      <c r="K22" s="134"/>
      <c r="L22" s="31"/>
      <c r="M22" s="120"/>
      <c r="N22" s="120"/>
      <c r="O22" s="135"/>
      <c r="R22" s="50">
        <f t="shared" ref="R22" si="21">R16+R18+R20</f>
        <v>590</v>
      </c>
    </row>
    <row r="23" spans="1:18" ht="16.5" customHeight="1">
      <c r="A23" s="138"/>
      <c r="B23" s="21" t="s">
        <v>33</v>
      </c>
      <c r="C23" s="133"/>
      <c r="D23" s="134"/>
      <c r="E23" s="32" t="s">
        <v>46</v>
      </c>
      <c r="F23" s="136"/>
      <c r="G23" s="137"/>
      <c r="H23" s="136"/>
      <c r="I23" s="137"/>
      <c r="J23" s="133"/>
      <c r="K23" s="134"/>
      <c r="L23" s="30"/>
      <c r="M23" s="122"/>
      <c r="N23" s="122"/>
      <c r="O23" s="135"/>
      <c r="R23" s="49"/>
    </row>
    <row r="24" spans="1:18" ht="16.5" customHeight="1">
      <c r="A24" s="138" t="s">
        <v>148</v>
      </c>
      <c r="B24" s="20" t="s">
        <v>31</v>
      </c>
      <c r="C24" s="27">
        <f>$C$6</f>
        <v>10</v>
      </c>
      <c r="D24" s="28" t="str">
        <f>$D$6</f>
        <v>KVA</v>
      </c>
      <c r="E24" s="119">
        <f>R26</f>
        <v>210</v>
      </c>
      <c r="F24" s="42">
        <f t="shared" ref="F24" si="22">MIN(120,E24)</f>
        <v>120</v>
      </c>
      <c r="G24" s="29" t="s">
        <v>46</v>
      </c>
      <c r="H24" s="42">
        <f t="shared" ref="H24" si="23">MIN(180,E24-F24)</f>
        <v>90</v>
      </c>
      <c r="I24" s="29" t="s">
        <v>46</v>
      </c>
      <c r="J24" s="42">
        <f t="shared" ref="J24" si="24">E24-F24-H24</f>
        <v>0</v>
      </c>
      <c r="K24" s="29" t="s">
        <v>46</v>
      </c>
      <c r="L24" s="30">
        <f t="shared" ref="L24" si="25">F24+H24+J24</f>
        <v>210</v>
      </c>
      <c r="M24" s="119"/>
      <c r="N24" s="119"/>
      <c r="O24" s="135"/>
      <c r="R24" s="48">
        <f t="shared" ref="R24" si="26">R14+R22</f>
        <v>1230</v>
      </c>
    </row>
    <row r="25" spans="1:18" ht="16.5" customHeight="1">
      <c r="A25" s="138"/>
      <c r="B25" s="20" t="s">
        <v>32</v>
      </c>
      <c r="C25" s="133"/>
      <c r="D25" s="134"/>
      <c r="E25" s="139"/>
      <c r="F25" s="131"/>
      <c r="G25" s="132"/>
      <c r="H25" s="131"/>
      <c r="I25" s="132"/>
      <c r="J25" s="133"/>
      <c r="K25" s="134"/>
      <c r="L25" s="31"/>
      <c r="M25" s="120"/>
      <c r="N25" s="120"/>
      <c r="O25" s="135"/>
      <c r="R25" s="47"/>
    </row>
    <row r="26" spans="1:18" ht="16.5" customHeight="1">
      <c r="A26" s="138"/>
      <c r="B26" s="21" t="s">
        <v>33</v>
      </c>
      <c r="C26" s="133"/>
      <c r="D26" s="134"/>
      <c r="E26" s="32" t="s">
        <v>46</v>
      </c>
      <c r="F26" s="136"/>
      <c r="G26" s="137"/>
      <c r="H26" s="136"/>
      <c r="I26" s="137"/>
      <c r="J26" s="133"/>
      <c r="K26" s="134"/>
      <c r="L26" s="30"/>
      <c r="M26" s="122"/>
      <c r="N26" s="122"/>
      <c r="O26" s="135"/>
      <c r="R26" s="48">
        <v>210</v>
      </c>
    </row>
    <row r="27" spans="1:18" ht="16.5" customHeight="1">
      <c r="A27" s="138" t="s">
        <v>149</v>
      </c>
      <c r="B27" s="20" t="s">
        <v>31</v>
      </c>
      <c r="C27" s="27">
        <f>$C$6</f>
        <v>10</v>
      </c>
      <c r="D27" s="28" t="str">
        <f>$D$6</f>
        <v>KVA</v>
      </c>
      <c r="E27" s="119">
        <f>R28</f>
        <v>210</v>
      </c>
      <c r="F27" s="42">
        <f t="shared" ref="F27" si="27">MIN(120,E27)</f>
        <v>120</v>
      </c>
      <c r="G27" s="29" t="s">
        <v>46</v>
      </c>
      <c r="H27" s="42">
        <f t="shared" ref="H27" si="28">MIN(180,E27-F27)</f>
        <v>90</v>
      </c>
      <c r="I27" s="29" t="s">
        <v>46</v>
      </c>
      <c r="J27" s="42">
        <f t="shared" ref="J27" si="29">E27-F27-H27</f>
        <v>0</v>
      </c>
      <c r="K27" s="29" t="s">
        <v>46</v>
      </c>
      <c r="L27" s="30">
        <f t="shared" ref="L27" si="30">F27+H27+J27</f>
        <v>210</v>
      </c>
      <c r="M27" s="119"/>
      <c r="N27" s="119"/>
      <c r="O27" s="135"/>
      <c r="R27" s="47"/>
    </row>
    <row r="28" spans="1:18" ht="16.5" customHeight="1">
      <c r="A28" s="138"/>
      <c r="B28" s="20" t="s">
        <v>32</v>
      </c>
      <c r="C28" s="133"/>
      <c r="D28" s="134"/>
      <c r="E28" s="139"/>
      <c r="F28" s="131"/>
      <c r="G28" s="132"/>
      <c r="H28" s="131"/>
      <c r="I28" s="132"/>
      <c r="J28" s="133"/>
      <c r="K28" s="134"/>
      <c r="L28" s="31"/>
      <c r="M28" s="120"/>
      <c r="N28" s="120"/>
      <c r="O28" s="135"/>
      <c r="R28" s="48">
        <v>210</v>
      </c>
    </row>
    <row r="29" spans="1:18" ht="16.5" customHeight="1">
      <c r="A29" s="138"/>
      <c r="B29" s="21" t="s">
        <v>33</v>
      </c>
      <c r="C29" s="133"/>
      <c r="D29" s="134"/>
      <c r="E29" s="32" t="s">
        <v>46</v>
      </c>
      <c r="F29" s="136"/>
      <c r="G29" s="137"/>
      <c r="H29" s="136"/>
      <c r="I29" s="137"/>
      <c r="J29" s="133"/>
      <c r="K29" s="134"/>
      <c r="L29" s="30"/>
      <c r="M29" s="122"/>
      <c r="N29" s="122"/>
      <c r="O29" s="135"/>
      <c r="R29" s="49"/>
    </row>
    <row r="30" spans="1:18" ht="16.5" customHeight="1">
      <c r="A30" s="138" t="s">
        <v>150</v>
      </c>
      <c r="B30" s="20" t="s">
        <v>31</v>
      </c>
      <c r="C30" s="27">
        <f>$C$6</f>
        <v>10</v>
      </c>
      <c r="D30" s="28" t="str">
        <f>$D$6</f>
        <v>KVA</v>
      </c>
      <c r="E30" s="119">
        <f>R30</f>
        <v>400</v>
      </c>
      <c r="F30" s="42">
        <f t="shared" ref="F30" si="31">MIN(120,E30)</f>
        <v>120</v>
      </c>
      <c r="G30" s="29" t="s">
        <v>46</v>
      </c>
      <c r="H30" s="42">
        <f t="shared" ref="H30" si="32">MIN(180,E30-F30)</f>
        <v>180</v>
      </c>
      <c r="I30" s="29" t="s">
        <v>46</v>
      </c>
      <c r="J30" s="42">
        <f t="shared" ref="J30" si="33">E30-F30-H30</f>
        <v>100</v>
      </c>
      <c r="K30" s="29" t="s">
        <v>46</v>
      </c>
      <c r="L30" s="30">
        <f t="shared" ref="L30" si="34">F30+H30+J30</f>
        <v>400</v>
      </c>
      <c r="M30" s="119"/>
      <c r="N30" s="119"/>
      <c r="O30" s="135"/>
      <c r="R30" s="50">
        <v>400</v>
      </c>
    </row>
    <row r="31" spans="1:18" ht="16.5" customHeight="1">
      <c r="A31" s="138"/>
      <c r="B31" s="20" t="s">
        <v>32</v>
      </c>
      <c r="C31" s="133"/>
      <c r="D31" s="134"/>
      <c r="E31" s="139"/>
      <c r="F31" s="131"/>
      <c r="G31" s="132"/>
      <c r="H31" s="131"/>
      <c r="I31" s="132"/>
      <c r="J31" s="133"/>
      <c r="K31" s="134"/>
      <c r="L31" s="31"/>
      <c r="M31" s="120"/>
      <c r="N31" s="120"/>
      <c r="O31" s="135"/>
      <c r="R31" s="49"/>
    </row>
    <row r="32" spans="1:18" ht="16.5" customHeight="1">
      <c r="A32" s="138"/>
      <c r="B32" s="21" t="s">
        <v>33</v>
      </c>
      <c r="C32" s="133"/>
      <c r="D32" s="134"/>
      <c r="E32" s="32" t="s">
        <v>46</v>
      </c>
      <c r="F32" s="136"/>
      <c r="G32" s="137"/>
      <c r="H32" s="136"/>
      <c r="I32" s="137"/>
      <c r="J32" s="133"/>
      <c r="K32" s="134"/>
      <c r="L32" s="30"/>
      <c r="M32" s="122"/>
      <c r="N32" s="122"/>
      <c r="O32" s="135"/>
      <c r="R32" s="50">
        <f t="shared" ref="R32" si="35">R26+R28+R30</f>
        <v>820</v>
      </c>
    </row>
    <row r="33" spans="1:18" ht="16.5" customHeight="1">
      <c r="A33" s="138" t="s">
        <v>151</v>
      </c>
      <c r="B33" s="20" t="s">
        <v>31</v>
      </c>
      <c r="C33" s="27">
        <f>$C$6</f>
        <v>10</v>
      </c>
      <c r="D33" s="28" t="str">
        <f>$D$6</f>
        <v>KVA</v>
      </c>
      <c r="E33" s="119">
        <f>R34</f>
        <v>290</v>
      </c>
      <c r="F33" s="42">
        <f t="shared" ref="F33" si="36">MIN(120,E33)</f>
        <v>120</v>
      </c>
      <c r="G33" s="29" t="s">
        <v>46</v>
      </c>
      <c r="H33" s="42">
        <f t="shared" ref="H33" si="37">MIN(180,E33-F33)</f>
        <v>170</v>
      </c>
      <c r="I33" s="29" t="s">
        <v>46</v>
      </c>
      <c r="J33" s="42">
        <f t="shared" ref="J33" si="38">E33-F33-H33</f>
        <v>0</v>
      </c>
      <c r="K33" s="29" t="s">
        <v>46</v>
      </c>
      <c r="L33" s="30">
        <f t="shared" ref="L33" si="39">F33+H33+J33</f>
        <v>290</v>
      </c>
      <c r="M33" s="119"/>
      <c r="N33" s="119"/>
      <c r="O33" s="135"/>
      <c r="R33" s="47"/>
    </row>
    <row r="34" spans="1:18" ht="16.5" customHeight="1">
      <c r="A34" s="138"/>
      <c r="B34" s="20" t="s">
        <v>32</v>
      </c>
      <c r="C34" s="133"/>
      <c r="D34" s="134"/>
      <c r="E34" s="139"/>
      <c r="F34" s="131"/>
      <c r="G34" s="132"/>
      <c r="H34" s="131"/>
      <c r="I34" s="132"/>
      <c r="J34" s="133"/>
      <c r="K34" s="134"/>
      <c r="L34" s="31"/>
      <c r="M34" s="120"/>
      <c r="N34" s="120"/>
      <c r="O34" s="135"/>
      <c r="R34" s="48">
        <v>290</v>
      </c>
    </row>
    <row r="35" spans="1:18" ht="16.5" customHeight="1">
      <c r="A35" s="138"/>
      <c r="B35" s="21" t="s">
        <v>33</v>
      </c>
      <c r="C35" s="133"/>
      <c r="D35" s="134"/>
      <c r="E35" s="32" t="s">
        <v>46</v>
      </c>
      <c r="F35" s="136"/>
      <c r="G35" s="137"/>
      <c r="H35" s="136"/>
      <c r="I35" s="137"/>
      <c r="J35" s="133"/>
      <c r="K35" s="134"/>
      <c r="L35" s="30"/>
      <c r="M35" s="122"/>
      <c r="N35" s="122"/>
      <c r="O35" s="135"/>
      <c r="R35" s="47"/>
    </row>
    <row r="36" spans="1:18" ht="16.5" customHeight="1">
      <c r="A36" s="138" t="s">
        <v>152</v>
      </c>
      <c r="B36" s="20" t="s">
        <v>31</v>
      </c>
      <c r="C36" s="27">
        <f>$C$6</f>
        <v>10</v>
      </c>
      <c r="D36" s="28" t="str">
        <f>$D$6</f>
        <v>KVA</v>
      </c>
      <c r="E36" s="119">
        <f>R36</f>
        <v>290</v>
      </c>
      <c r="F36" s="42">
        <f t="shared" ref="F36" si="40">MIN(120,E36)</f>
        <v>120</v>
      </c>
      <c r="G36" s="29" t="s">
        <v>46</v>
      </c>
      <c r="H36" s="42">
        <f t="shared" ref="H36" si="41">MIN(180,E36-F36)</f>
        <v>170</v>
      </c>
      <c r="I36" s="29" t="s">
        <v>46</v>
      </c>
      <c r="J36" s="42">
        <f t="shared" ref="J36" si="42">E36-F36-H36</f>
        <v>0</v>
      </c>
      <c r="K36" s="29" t="s">
        <v>46</v>
      </c>
      <c r="L36" s="30">
        <f t="shared" ref="L36" si="43">F36+H36+J36</f>
        <v>290</v>
      </c>
      <c r="M36" s="119"/>
      <c r="N36" s="119"/>
      <c r="O36" s="135"/>
      <c r="R36" s="48">
        <v>290</v>
      </c>
    </row>
    <row r="37" spans="1:18" ht="16.5" customHeight="1">
      <c r="A37" s="138"/>
      <c r="B37" s="20" t="s">
        <v>32</v>
      </c>
      <c r="C37" s="133"/>
      <c r="D37" s="134"/>
      <c r="E37" s="139"/>
      <c r="F37" s="131"/>
      <c r="G37" s="132"/>
      <c r="H37" s="131"/>
      <c r="I37" s="132"/>
      <c r="J37" s="133"/>
      <c r="K37" s="134"/>
      <c r="L37" s="31"/>
      <c r="M37" s="120"/>
      <c r="N37" s="120"/>
      <c r="O37" s="135"/>
      <c r="R37" s="49"/>
    </row>
    <row r="38" spans="1:18" ht="16.5" customHeight="1">
      <c r="A38" s="138"/>
      <c r="B38" s="21" t="s">
        <v>33</v>
      </c>
      <c r="C38" s="133"/>
      <c r="D38" s="134"/>
      <c r="E38" s="32" t="s">
        <v>46</v>
      </c>
      <c r="F38" s="136"/>
      <c r="G38" s="137"/>
      <c r="H38" s="136"/>
      <c r="I38" s="137"/>
      <c r="J38" s="133"/>
      <c r="K38" s="134"/>
      <c r="L38" s="30"/>
      <c r="M38" s="122"/>
      <c r="N38" s="122"/>
      <c r="O38" s="135"/>
      <c r="R38" s="50">
        <v>290</v>
      </c>
    </row>
    <row r="39" spans="1:18" ht="16.5" customHeight="1">
      <c r="A39" s="138" t="s">
        <v>153</v>
      </c>
      <c r="B39" s="20" t="s">
        <v>31</v>
      </c>
      <c r="C39" s="27">
        <f>$C$6</f>
        <v>10</v>
      </c>
      <c r="D39" s="28" t="str">
        <f>$D$6</f>
        <v>KVA</v>
      </c>
      <c r="E39" s="119">
        <f>R38</f>
        <v>290</v>
      </c>
      <c r="F39" s="42">
        <f t="shared" ref="F39" si="44">MIN(120,E39)</f>
        <v>120</v>
      </c>
      <c r="G39" s="29" t="s">
        <v>46</v>
      </c>
      <c r="H39" s="42">
        <f t="shared" ref="H39" si="45">MIN(180,E39-F39)</f>
        <v>170</v>
      </c>
      <c r="I39" s="29" t="s">
        <v>46</v>
      </c>
      <c r="J39" s="42">
        <f t="shared" ref="J39" si="46">E39-F39-H39</f>
        <v>0</v>
      </c>
      <c r="K39" s="29" t="s">
        <v>46</v>
      </c>
      <c r="L39" s="30">
        <f t="shared" ref="L39" si="47">F39+H39+J39</f>
        <v>290</v>
      </c>
      <c r="M39" s="119"/>
      <c r="N39" s="119"/>
      <c r="O39" s="135"/>
      <c r="R39" s="49"/>
    </row>
    <row r="40" spans="1:18" ht="16.5" customHeight="1">
      <c r="A40" s="138"/>
      <c r="B40" s="20" t="s">
        <v>32</v>
      </c>
      <c r="C40" s="133"/>
      <c r="D40" s="134"/>
      <c r="E40" s="139"/>
      <c r="F40" s="131"/>
      <c r="G40" s="132"/>
      <c r="H40" s="131"/>
      <c r="I40" s="132"/>
      <c r="J40" s="133"/>
      <c r="K40" s="134"/>
      <c r="L40" s="31"/>
      <c r="M40" s="120"/>
      <c r="N40" s="120"/>
      <c r="O40" s="135"/>
      <c r="R40" s="50">
        <f t="shared" ref="R40" si="48">R34+R36+R38</f>
        <v>870</v>
      </c>
    </row>
    <row r="41" spans="1:18" ht="16.5" customHeight="1">
      <c r="A41" s="138"/>
      <c r="B41" s="21" t="s">
        <v>33</v>
      </c>
      <c r="C41" s="133"/>
      <c r="D41" s="134"/>
      <c r="E41" s="32" t="s">
        <v>46</v>
      </c>
      <c r="F41" s="136"/>
      <c r="G41" s="137"/>
      <c r="H41" s="136"/>
      <c r="I41" s="137"/>
      <c r="J41" s="133"/>
      <c r="K41" s="134"/>
      <c r="L41" s="30"/>
      <c r="M41" s="122"/>
      <c r="N41" s="122"/>
      <c r="O41" s="135"/>
      <c r="R41" s="49"/>
    </row>
    <row r="42" spans="1:18" ht="16.5" customHeight="1">
      <c r="A42" s="123" t="s">
        <v>34</v>
      </c>
      <c r="B42" s="124"/>
      <c r="C42" s="127">
        <f>SUM(C41,C38,C35,C32,C29,C26,C23,C20,C17,C14,C11,C8)</f>
        <v>0</v>
      </c>
      <c r="D42" s="128"/>
      <c r="E42" s="33">
        <f>SUM(E39,E36,E33,E30,E27,E24,E21,E18,E15,E12,E9,E6)</f>
        <v>2920</v>
      </c>
      <c r="F42" s="123"/>
      <c r="G42" s="124"/>
      <c r="H42" s="123"/>
      <c r="I42" s="124"/>
      <c r="J42" s="123"/>
      <c r="K42" s="124"/>
      <c r="L42" s="119">
        <f>SUM(L41,L38,L35,L32,L29,L26,L23,L20,L17,L14,L11,L8)</f>
        <v>0</v>
      </c>
      <c r="M42" s="119">
        <f>SUM(M6:M41)</f>
        <v>0</v>
      </c>
      <c r="N42" s="119">
        <f>SUM(N6:N41)</f>
        <v>0</v>
      </c>
      <c r="O42" s="119">
        <f>SUM(O6:O41)</f>
        <v>0</v>
      </c>
      <c r="R42" s="50">
        <f t="shared" ref="R42" si="49">R32+R40</f>
        <v>1690</v>
      </c>
    </row>
    <row r="43" spans="1:18" ht="16.5" customHeight="1">
      <c r="A43" s="162"/>
      <c r="B43" s="163"/>
      <c r="C43" s="164"/>
      <c r="D43" s="165"/>
      <c r="E43" s="32" t="s">
        <v>46</v>
      </c>
      <c r="F43" s="162"/>
      <c r="G43" s="163"/>
      <c r="H43" s="162"/>
      <c r="I43" s="163"/>
      <c r="J43" s="162"/>
      <c r="K43" s="163"/>
      <c r="L43" s="122"/>
      <c r="M43" s="120"/>
      <c r="N43" s="120"/>
      <c r="O43" s="120"/>
      <c r="R43" s="49"/>
    </row>
    <row r="44" spans="1:18" ht="39" customHeight="1">
      <c r="A44" s="118" t="s">
        <v>52</v>
      </c>
      <c r="B44" s="118"/>
      <c r="C44" s="118"/>
      <c r="D44" s="118"/>
      <c r="E44" s="118"/>
      <c r="F44" s="118"/>
      <c r="G44" s="118"/>
      <c r="H44" s="118"/>
      <c r="I44" s="118"/>
      <c r="J44" s="118"/>
      <c r="K44" s="118"/>
      <c r="L44" s="118"/>
      <c r="M44" s="118"/>
      <c r="N44" s="118"/>
      <c r="O44" s="118"/>
      <c r="R44" s="48">
        <f t="shared" ref="R44" si="50">R24+R42</f>
        <v>2920</v>
      </c>
    </row>
    <row r="45" spans="1:18" ht="3.75" customHeight="1"/>
    <row r="46" spans="1:18" ht="13.5" customHeight="1">
      <c r="A46" s="145" t="s">
        <v>91</v>
      </c>
      <c r="B46" s="145"/>
      <c r="C46" s="145"/>
      <c r="D46" s="145"/>
      <c r="E46" s="145"/>
      <c r="F46" s="145"/>
      <c r="G46" s="145"/>
      <c r="H46" s="145"/>
      <c r="I46" s="145"/>
      <c r="J46" s="145"/>
      <c r="K46" s="145"/>
      <c r="L46" s="145"/>
      <c r="M46" s="145"/>
      <c r="N46" s="145"/>
      <c r="O46" s="145"/>
    </row>
    <row r="47" spans="1:18" ht="13.5" customHeight="1">
      <c r="A47" s="121" t="s">
        <v>90</v>
      </c>
      <c r="B47" s="121"/>
      <c r="C47" s="121"/>
      <c r="D47" s="121"/>
      <c r="E47" s="121"/>
      <c r="F47" s="121"/>
      <c r="G47" s="121"/>
      <c r="H47" s="121"/>
      <c r="I47" s="121"/>
      <c r="J47" s="121"/>
      <c r="K47" s="121"/>
      <c r="L47" s="121"/>
      <c r="M47" s="121"/>
      <c r="N47" s="121"/>
      <c r="O47" s="121"/>
    </row>
    <row r="50" spans="1:8" ht="7.5" customHeight="1"/>
    <row r="51" spans="1:8" ht="17.25" customHeight="1">
      <c r="A51" s="140"/>
      <c r="B51" s="140"/>
      <c r="C51" s="140"/>
      <c r="D51" s="34"/>
      <c r="E51" s="34"/>
      <c r="F51" s="141"/>
      <c r="G51" s="141"/>
      <c r="H51" s="141"/>
    </row>
  </sheetData>
  <mergeCells count="185">
    <mergeCell ref="A2:O2"/>
    <mergeCell ref="C3:E3"/>
    <mergeCell ref="F3:K3"/>
    <mergeCell ref="L3:M3"/>
    <mergeCell ref="A4:A5"/>
    <mergeCell ref="B4:B5"/>
    <mergeCell ref="C4:D4"/>
    <mergeCell ref="E4:L4"/>
    <mergeCell ref="M4:M5"/>
    <mergeCell ref="N4:N5"/>
    <mergeCell ref="O4:O5"/>
    <mergeCell ref="C5:D5"/>
    <mergeCell ref="F5:G5"/>
    <mergeCell ref="H5:I5"/>
    <mergeCell ref="J5:K5"/>
    <mergeCell ref="A6:A8"/>
    <mergeCell ref="E6:E7"/>
    <mergeCell ref="M6:M8"/>
    <mergeCell ref="N6:N8"/>
    <mergeCell ref="O6:O8"/>
    <mergeCell ref="N9:N11"/>
    <mergeCell ref="O9:O11"/>
    <mergeCell ref="C10:D10"/>
    <mergeCell ref="F10:G10"/>
    <mergeCell ref="H10:I10"/>
    <mergeCell ref="J10:K10"/>
    <mergeCell ref="C11:D11"/>
    <mergeCell ref="C7:D7"/>
    <mergeCell ref="F7:G7"/>
    <mergeCell ref="H7:I7"/>
    <mergeCell ref="J7:K7"/>
    <mergeCell ref="C8:D8"/>
    <mergeCell ref="F8:G8"/>
    <mergeCell ref="H8:I8"/>
    <mergeCell ref="J8:K8"/>
    <mergeCell ref="F11:G11"/>
    <mergeCell ref="H11:I11"/>
    <mergeCell ref="J11:K11"/>
    <mergeCell ref="A12:A14"/>
    <mergeCell ref="E12:E13"/>
    <mergeCell ref="M12:M14"/>
    <mergeCell ref="A9:A11"/>
    <mergeCell ref="E9:E10"/>
    <mergeCell ref="M9:M11"/>
    <mergeCell ref="N15:N17"/>
    <mergeCell ref="O15:O17"/>
    <mergeCell ref="C16:D16"/>
    <mergeCell ref="F16:G16"/>
    <mergeCell ref="H16:I16"/>
    <mergeCell ref="J16:K16"/>
    <mergeCell ref="C17:D17"/>
    <mergeCell ref="N12:N14"/>
    <mergeCell ref="O12:O14"/>
    <mergeCell ref="C13:D13"/>
    <mergeCell ref="F13:G13"/>
    <mergeCell ref="H13:I13"/>
    <mergeCell ref="J13:K13"/>
    <mergeCell ref="C14:D14"/>
    <mergeCell ref="F14:G14"/>
    <mergeCell ref="H14:I14"/>
    <mergeCell ref="J14:K14"/>
    <mergeCell ref="F17:G17"/>
    <mergeCell ref="H17:I17"/>
    <mergeCell ref="J17:K17"/>
    <mergeCell ref="A18:A20"/>
    <mergeCell ref="E18:E19"/>
    <mergeCell ref="M18:M20"/>
    <mergeCell ref="A15:A17"/>
    <mergeCell ref="E15:E16"/>
    <mergeCell ref="M15:M17"/>
    <mergeCell ref="N21:N23"/>
    <mergeCell ref="O21:O23"/>
    <mergeCell ref="C22:D22"/>
    <mergeCell ref="F22:G22"/>
    <mergeCell ref="H22:I22"/>
    <mergeCell ref="J22:K22"/>
    <mergeCell ref="C23:D23"/>
    <mergeCell ref="N18:N20"/>
    <mergeCell ref="O18:O20"/>
    <mergeCell ref="C19:D19"/>
    <mergeCell ref="F19:G19"/>
    <mergeCell ref="H19:I19"/>
    <mergeCell ref="J19:K19"/>
    <mergeCell ref="C20:D20"/>
    <mergeCell ref="F20:G20"/>
    <mergeCell ref="H20:I20"/>
    <mergeCell ref="J20:K20"/>
    <mergeCell ref="F23:G23"/>
    <mergeCell ref="H23:I23"/>
    <mergeCell ref="J23:K23"/>
    <mergeCell ref="A24:A26"/>
    <mergeCell ref="E24:E25"/>
    <mergeCell ref="M24:M26"/>
    <mergeCell ref="A21:A23"/>
    <mergeCell ref="E21:E22"/>
    <mergeCell ref="M21:M23"/>
    <mergeCell ref="N27:N29"/>
    <mergeCell ref="O27:O29"/>
    <mergeCell ref="C28:D28"/>
    <mergeCell ref="F28:G28"/>
    <mergeCell ref="H28:I28"/>
    <mergeCell ref="J28:K28"/>
    <mergeCell ref="C29:D29"/>
    <mergeCell ref="N24:N26"/>
    <mergeCell ref="O24:O26"/>
    <mergeCell ref="C25:D25"/>
    <mergeCell ref="F25:G25"/>
    <mergeCell ref="H25:I25"/>
    <mergeCell ref="J25:K25"/>
    <mergeCell ref="C26:D26"/>
    <mergeCell ref="F26:G26"/>
    <mergeCell ref="H26:I26"/>
    <mergeCell ref="J26:K26"/>
    <mergeCell ref="F29:G29"/>
    <mergeCell ref="H29:I29"/>
    <mergeCell ref="J29:K29"/>
    <mergeCell ref="A30:A32"/>
    <mergeCell ref="E30:E31"/>
    <mergeCell ref="M30:M32"/>
    <mergeCell ref="A27:A29"/>
    <mergeCell ref="E27:E28"/>
    <mergeCell ref="M27:M29"/>
    <mergeCell ref="N33:N35"/>
    <mergeCell ref="O33:O35"/>
    <mergeCell ref="C34:D34"/>
    <mergeCell ref="F34:G34"/>
    <mergeCell ref="H34:I34"/>
    <mergeCell ref="J34:K34"/>
    <mergeCell ref="C35:D35"/>
    <mergeCell ref="N30:N32"/>
    <mergeCell ref="O30:O32"/>
    <mergeCell ref="C31:D31"/>
    <mergeCell ref="F31:G31"/>
    <mergeCell ref="H31:I31"/>
    <mergeCell ref="J31:K31"/>
    <mergeCell ref="C32:D32"/>
    <mergeCell ref="F32:G32"/>
    <mergeCell ref="H32:I32"/>
    <mergeCell ref="J32:K32"/>
    <mergeCell ref="F35:G35"/>
    <mergeCell ref="H35:I35"/>
    <mergeCell ref="J35:K35"/>
    <mergeCell ref="A36:A38"/>
    <mergeCell ref="E36:E37"/>
    <mergeCell ref="M36:M38"/>
    <mergeCell ref="A33:A35"/>
    <mergeCell ref="E33:E34"/>
    <mergeCell ref="M33:M35"/>
    <mergeCell ref="M39:M41"/>
    <mergeCell ref="N39:N41"/>
    <mergeCell ref="O39:O41"/>
    <mergeCell ref="C40:D40"/>
    <mergeCell ref="F40:G40"/>
    <mergeCell ref="H40:I40"/>
    <mergeCell ref="J40:K40"/>
    <mergeCell ref="C41:D41"/>
    <mergeCell ref="N36:N38"/>
    <mergeCell ref="O36:O38"/>
    <mergeCell ref="C37:D37"/>
    <mergeCell ref="F37:G37"/>
    <mergeCell ref="H37:I37"/>
    <mergeCell ref="J37:K37"/>
    <mergeCell ref="C38:D38"/>
    <mergeCell ref="F38:G38"/>
    <mergeCell ref="H38:I38"/>
    <mergeCell ref="J38:K38"/>
    <mergeCell ref="F41:G41"/>
    <mergeCell ref="H41:I41"/>
    <mergeCell ref="J41:K41"/>
    <mergeCell ref="A42:B43"/>
    <mergeCell ref="C42:D43"/>
    <mergeCell ref="F42:G43"/>
    <mergeCell ref="H42:I43"/>
    <mergeCell ref="J42:K43"/>
    <mergeCell ref="A39:A41"/>
    <mergeCell ref="E39:E40"/>
    <mergeCell ref="A46:O46"/>
    <mergeCell ref="A47:O47"/>
    <mergeCell ref="A51:C51"/>
    <mergeCell ref="F51:H51"/>
    <mergeCell ref="A44:O44"/>
    <mergeCell ref="L42:L43"/>
    <mergeCell ref="M42:M43"/>
    <mergeCell ref="N42:N43"/>
    <mergeCell ref="O42:O43"/>
  </mergeCells>
  <phoneticPr fontId="2"/>
  <pageMargins left="0.7" right="0.7" top="0.75" bottom="0.75" header="0.3" footer="0.3"/>
  <pageSetup paperSize="9" scale="89" orientation="portrait" blackAndWhite="1"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4" tint="0.39997558519241921"/>
    <pageSetUpPr fitToPage="1"/>
  </sheetPr>
  <dimension ref="A1:R51"/>
  <sheetViews>
    <sheetView view="pageBreakPreview" zoomScale="145" zoomScaleNormal="180" zoomScaleSheetLayoutView="145" workbookViewId="0">
      <selection activeCell="A62" sqref="A62:B62"/>
    </sheetView>
  </sheetViews>
  <sheetFormatPr defaultRowHeight="9.75"/>
  <cols>
    <col min="1" max="1" width="8.5" style="18" customWidth="1"/>
    <col min="2" max="2" width="6.625" style="18" customWidth="1"/>
    <col min="3" max="3" width="4.75" style="18" customWidth="1"/>
    <col min="4" max="4" width="2.375" style="18" bestFit="1" customWidth="1"/>
    <col min="5" max="5" width="4.75" style="18" customWidth="1"/>
    <col min="6" max="6" width="4.375" style="18" customWidth="1"/>
    <col min="7" max="7" width="3.625" style="18" bestFit="1" customWidth="1"/>
    <col min="8" max="8" width="4.375" style="18" customWidth="1"/>
    <col min="9" max="9" width="3.625" style="18" bestFit="1" customWidth="1"/>
    <col min="10" max="10" width="4.375" style="18" customWidth="1"/>
    <col min="11" max="11" width="3.625" style="18" bestFit="1" customWidth="1"/>
    <col min="12" max="12" width="6.125" style="18" customWidth="1"/>
    <col min="13" max="14" width="8.5" style="18" customWidth="1"/>
    <col min="15" max="15" width="12.625" style="18" customWidth="1"/>
    <col min="16" max="16384" width="9" style="18"/>
  </cols>
  <sheetData>
    <row r="1" spans="1:18" ht="12.75" customHeight="1">
      <c r="O1" s="19" t="s">
        <v>207</v>
      </c>
    </row>
    <row r="2" spans="1:18" ht="21.75" customHeight="1">
      <c r="A2" s="142" t="s">
        <v>53</v>
      </c>
      <c r="B2" s="142"/>
      <c r="C2" s="142"/>
      <c r="D2" s="142"/>
      <c r="E2" s="142"/>
      <c r="F2" s="142"/>
      <c r="G2" s="142"/>
      <c r="H2" s="142"/>
      <c r="I2" s="142"/>
      <c r="J2" s="142"/>
      <c r="K2" s="142"/>
      <c r="L2" s="142"/>
      <c r="M2" s="142"/>
      <c r="N2" s="142"/>
      <c r="O2" s="142"/>
    </row>
    <row r="3" spans="1:18" ht="20.25" customHeight="1">
      <c r="A3" s="22" t="s">
        <v>43</v>
      </c>
      <c r="B3" s="23"/>
      <c r="C3" s="146" t="s">
        <v>44</v>
      </c>
      <c r="D3" s="146"/>
      <c r="E3" s="146"/>
      <c r="F3" s="147" t="str">
        <f>'（低圧）内訳'!$T$21</f>
        <v>演習場１１５</v>
      </c>
      <c r="G3" s="147"/>
      <c r="H3" s="147"/>
      <c r="I3" s="147"/>
      <c r="J3" s="147"/>
      <c r="K3" s="147"/>
      <c r="L3" s="152" t="s">
        <v>88</v>
      </c>
      <c r="M3" s="152"/>
      <c r="N3" s="40"/>
      <c r="O3" s="24"/>
    </row>
    <row r="4" spans="1:18" ht="16.5" customHeight="1">
      <c r="A4" s="138" t="s">
        <v>189</v>
      </c>
      <c r="B4" s="153" t="s">
        <v>26</v>
      </c>
      <c r="C4" s="154" t="s">
        <v>25</v>
      </c>
      <c r="D4" s="155"/>
      <c r="E4" s="154" t="s">
        <v>27</v>
      </c>
      <c r="F4" s="156"/>
      <c r="G4" s="156"/>
      <c r="H4" s="156"/>
      <c r="I4" s="156"/>
      <c r="J4" s="156"/>
      <c r="K4" s="156"/>
      <c r="L4" s="157"/>
      <c r="M4" s="143" t="s">
        <v>50</v>
      </c>
      <c r="N4" s="158" t="s">
        <v>51</v>
      </c>
      <c r="O4" s="160" t="s">
        <v>28</v>
      </c>
      <c r="R4" s="44" t="s">
        <v>137</v>
      </c>
    </row>
    <row r="5" spans="1:18" ht="22.5" customHeight="1">
      <c r="A5" s="153"/>
      <c r="B5" s="153"/>
      <c r="C5" s="161" t="s">
        <v>29</v>
      </c>
      <c r="D5" s="149"/>
      <c r="E5" s="25" t="s">
        <v>45</v>
      </c>
      <c r="F5" s="148" t="s">
        <v>48</v>
      </c>
      <c r="G5" s="149"/>
      <c r="H5" s="150" t="s">
        <v>47</v>
      </c>
      <c r="I5" s="151"/>
      <c r="J5" s="150" t="s">
        <v>49</v>
      </c>
      <c r="K5" s="151"/>
      <c r="L5" s="26" t="s">
        <v>30</v>
      </c>
      <c r="M5" s="144"/>
      <c r="N5" s="159"/>
      <c r="O5" s="160"/>
      <c r="R5" s="45" t="s">
        <v>100</v>
      </c>
    </row>
    <row r="6" spans="1:18" ht="16.5" customHeight="1">
      <c r="A6" s="138" t="s">
        <v>142</v>
      </c>
      <c r="B6" s="20" t="s">
        <v>31</v>
      </c>
      <c r="C6" s="27">
        <f>'（低圧）内訳'!U21</f>
        <v>50</v>
      </c>
      <c r="D6" s="28" t="str">
        <f>'（低圧）内訳'!V21</f>
        <v>A</v>
      </c>
      <c r="E6" s="119">
        <f>R8</f>
        <v>220</v>
      </c>
      <c r="F6" s="42">
        <f>MIN(120,E6)</f>
        <v>120</v>
      </c>
      <c r="G6" s="29" t="s">
        <v>46</v>
      </c>
      <c r="H6" s="42">
        <f>MIN(180,E6-F6)</f>
        <v>100</v>
      </c>
      <c r="I6" s="29" t="s">
        <v>46</v>
      </c>
      <c r="J6" s="42">
        <f>E6-F6-H6</f>
        <v>0</v>
      </c>
      <c r="K6" s="29" t="s">
        <v>46</v>
      </c>
      <c r="L6" s="30">
        <f>F6+H6+J6</f>
        <v>220</v>
      </c>
      <c r="M6" s="119"/>
      <c r="N6" s="119"/>
      <c r="O6" s="135">
        <f>SUM(C8,L8)-M6+N6</f>
        <v>0</v>
      </c>
      <c r="R6" s="46" t="s">
        <v>101</v>
      </c>
    </row>
    <row r="7" spans="1:18" ht="16.5" customHeight="1">
      <c r="A7" s="138"/>
      <c r="B7" s="20" t="s">
        <v>32</v>
      </c>
      <c r="C7" s="133"/>
      <c r="D7" s="134"/>
      <c r="E7" s="139"/>
      <c r="F7" s="131"/>
      <c r="G7" s="132"/>
      <c r="H7" s="131"/>
      <c r="I7" s="132"/>
      <c r="J7" s="133"/>
      <c r="K7" s="134"/>
      <c r="L7" s="31"/>
      <c r="M7" s="120"/>
      <c r="N7" s="120"/>
      <c r="O7" s="135"/>
      <c r="R7" s="47"/>
    </row>
    <row r="8" spans="1:18" ht="16.5" customHeight="1">
      <c r="A8" s="138"/>
      <c r="B8" s="21" t="s">
        <v>33</v>
      </c>
      <c r="C8" s="133"/>
      <c r="D8" s="134"/>
      <c r="E8" s="32" t="s">
        <v>46</v>
      </c>
      <c r="F8" s="136"/>
      <c r="G8" s="137"/>
      <c r="H8" s="136"/>
      <c r="I8" s="137"/>
      <c r="J8" s="133"/>
      <c r="K8" s="134"/>
      <c r="L8" s="30">
        <f>SUM(F8:K8)</f>
        <v>0</v>
      </c>
      <c r="M8" s="122"/>
      <c r="N8" s="122"/>
      <c r="O8" s="135"/>
      <c r="R8" s="48">
        <v>220</v>
      </c>
    </row>
    <row r="9" spans="1:18" ht="16.5" customHeight="1">
      <c r="A9" s="138" t="s">
        <v>143</v>
      </c>
      <c r="B9" s="20" t="s">
        <v>31</v>
      </c>
      <c r="C9" s="27">
        <f>$C$6</f>
        <v>50</v>
      </c>
      <c r="D9" s="28" t="str">
        <f>$D$6</f>
        <v>A</v>
      </c>
      <c r="E9" s="119">
        <f>R10</f>
        <v>220</v>
      </c>
      <c r="F9" s="42">
        <f t="shared" ref="F9" si="0">MIN(120,E9)</f>
        <v>120</v>
      </c>
      <c r="G9" s="29" t="s">
        <v>46</v>
      </c>
      <c r="H9" s="42">
        <f t="shared" ref="H9" si="1">MIN(180,E9-F9)</f>
        <v>100</v>
      </c>
      <c r="I9" s="29" t="s">
        <v>46</v>
      </c>
      <c r="J9" s="42">
        <f t="shared" ref="J9" si="2">E9-F9-H9</f>
        <v>0</v>
      </c>
      <c r="K9" s="29" t="s">
        <v>46</v>
      </c>
      <c r="L9" s="30">
        <f t="shared" ref="L9" si="3">F9+H9+J9</f>
        <v>220</v>
      </c>
      <c r="M9" s="119"/>
      <c r="N9" s="119"/>
      <c r="O9" s="135"/>
      <c r="R9" s="47"/>
    </row>
    <row r="10" spans="1:18" ht="16.5" customHeight="1">
      <c r="A10" s="138"/>
      <c r="B10" s="20" t="s">
        <v>32</v>
      </c>
      <c r="C10" s="133"/>
      <c r="D10" s="134"/>
      <c r="E10" s="139"/>
      <c r="F10" s="131"/>
      <c r="G10" s="132"/>
      <c r="H10" s="131"/>
      <c r="I10" s="132"/>
      <c r="J10" s="133"/>
      <c r="K10" s="134"/>
      <c r="L10" s="31"/>
      <c r="M10" s="120"/>
      <c r="N10" s="120"/>
      <c r="O10" s="135"/>
      <c r="R10" s="48">
        <v>220</v>
      </c>
    </row>
    <row r="11" spans="1:18" ht="16.5" customHeight="1">
      <c r="A11" s="138"/>
      <c r="B11" s="21" t="s">
        <v>33</v>
      </c>
      <c r="C11" s="133"/>
      <c r="D11" s="134"/>
      <c r="E11" s="32" t="s">
        <v>46</v>
      </c>
      <c r="F11" s="136"/>
      <c r="G11" s="137"/>
      <c r="H11" s="136"/>
      <c r="I11" s="137"/>
      <c r="J11" s="133"/>
      <c r="K11" s="134"/>
      <c r="L11" s="30"/>
      <c r="M11" s="122"/>
      <c r="N11" s="122"/>
      <c r="O11" s="135"/>
      <c r="R11" s="47"/>
    </row>
    <row r="12" spans="1:18" ht="16.5" customHeight="1">
      <c r="A12" s="138" t="s">
        <v>144</v>
      </c>
      <c r="B12" s="20" t="s">
        <v>31</v>
      </c>
      <c r="C12" s="27">
        <f>$C$6</f>
        <v>50</v>
      </c>
      <c r="D12" s="28" t="str">
        <f>$D$6</f>
        <v>A</v>
      </c>
      <c r="E12" s="119">
        <f>R12</f>
        <v>130</v>
      </c>
      <c r="F12" s="42">
        <f t="shared" ref="F12" si="4">MIN(120,E12)</f>
        <v>120</v>
      </c>
      <c r="G12" s="29" t="s">
        <v>46</v>
      </c>
      <c r="H12" s="42">
        <f t="shared" ref="H12" si="5">MIN(180,E12-F12)</f>
        <v>10</v>
      </c>
      <c r="I12" s="29" t="s">
        <v>46</v>
      </c>
      <c r="J12" s="42">
        <f t="shared" ref="J12" si="6">E12-F12-H12</f>
        <v>0</v>
      </c>
      <c r="K12" s="29" t="s">
        <v>46</v>
      </c>
      <c r="L12" s="30">
        <f t="shared" ref="L12" si="7">F12+H12+J12</f>
        <v>130</v>
      </c>
      <c r="M12" s="119"/>
      <c r="N12" s="119"/>
      <c r="O12" s="135"/>
      <c r="R12" s="48">
        <v>130</v>
      </c>
    </row>
    <row r="13" spans="1:18" ht="16.5" customHeight="1">
      <c r="A13" s="138"/>
      <c r="B13" s="20" t="s">
        <v>32</v>
      </c>
      <c r="C13" s="133"/>
      <c r="D13" s="134"/>
      <c r="E13" s="139"/>
      <c r="F13" s="131"/>
      <c r="G13" s="132"/>
      <c r="H13" s="131"/>
      <c r="I13" s="132"/>
      <c r="J13" s="133"/>
      <c r="K13" s="134"/>
      <c r="L13" s="31"/>
      <c r="M13" s="120"/>
      <c r="N13" s="120"/>
      <c r="O13" s="135"/>
      <c r="R13" s="49"/>
    </row>
    <row r="14" spans="1:18" ht="16.5" customHeight="1">
      <c r="A14" s="138"/>
      <c r="B14" s="21" t="s">
        <v>33</v>
      </c>
      <c r="C14" s="133"/>
      <c r="D14" s="134"/>
      <c r="E14" s="32" t="s">
        <v>46</v>
      </c>
      <c r="F14" s="136"/>
      <c r="G14" s="137"/>
      <c r="H14" s="136"/>
      <c r="I14" s="137"/>
      <c r="J14" s="133"/>
      <c r="K14" s="134"/>
      <c r="L14" s="30"/>
      <c r="M14" s="122"/>
      <c r="N14" s="122"/>
      <c r="O14" s="135"/>
      <c r="R14" s="48">
        <f t="shared" ref="R14" si="8">R8+R10+R12</f>
        <v>570</v>
      </c>
    </row>
    <row r="15" spans="1:18" ht="16.5" customHeight="1">
      <c r="A15" s="138" t="s">
        <v>145</v>
      </c>
      <c r="B15" s="20" t="s">
        <v>31</v>
      </c>
      <c r="C15" s="27">
        <f>$C$6</f>
        <v>50</v>
      </c>
      <c r="D15" s="28" t="str">
        <f>$D$6</f>
        <v>A</v>
      </c>
      <c r="E15" s="119">
        <f>R16</f>
        <v>170</v>
      </c>
      <c r="F15" s="42">
        <f t="shared" ref="F15" si="9">MIN(120,E15)</f>
        <v>120</v>
      </c>
      <c r="G15" s="29" t="s">
        <v>46</v>
      </c>
      <c r="H15" s="42">
        <f t="shared" ref="H15" si="10">MIN(180,E15-F15)</f>
        <v>50</v>
      </c>
      <c r="I15" s="29" t="s">
        <v>46</v>
      </c>
      <c r="J15" s="42">
        <f t="shared" ref="J15" si="11">E15-F15-H15</f>
        <v>0</v>
      </c>
      <c r="K15" s="29" t="s">
        <v>46</v>
      </c>
      <c r="L15" s="30">
        <f t="shared" ref="L15" si="12">F15+H15+J15</f>
        <v>170</v>
      </c>
      <c r="M15" s="119"/>
      <c r="N15" s="119"/>
      <c r="O15" s="135"/>
      <c r="R15" s="47"/>
    </row>
    <row r="16" spans="1:18" ht="16.5" customHeight="1">
      <c r="A16" s="138"/>
      <c r="B16" s="20" t="s">
        <v>32</v>
      </c>
      <c r="C16" s="133"/>
      <c r="D16" s="134"/>
      <c r="E16" s="139"/>
      <c r="F16" s="131"/>
      <c r="G16" s="132"/>
      <c r="H16" s="131"/>
      <c r="I16" s="132"/>
      <c r="J16" s="133"/>
      <c r="K16" s="134"/>
      <c r="L16" s="31"/>
      <c r="M16" s="120"/>
      <c r="N16" s="120"/>
      <c r="O16" s="135"/>
      <c r="R16" s="51">
        <v>170</v>
      </c>
    </row>
    <row r="17" spans="1:18" ht="16.5" customHeight="1">
      <c r="A17" s="138"/>
      <c r="B17" s="21" t="s">
        <v>33</v>
      </c>
      <c r="C17" s="133"/>
      <c r="D17" s="134"/>
      <c r="E17" s="32" t="s">
        <v>46</v>
      </c>
      <c r="F17" s="136"/>
      <c r="G17" s="137"/>
      <c r="H17" s="136"/>
      <c r="I17" s="137"/>
      <c r="J17" s="133"/>
      <c r="K17" s="134"/>
      <c r="L17" s="30"/>
      <c r="M17" s="122"/>
      <c r="N17" s="122"/>
      <c r="O17" s="135"/>
      <c r="R17" s="47"/>
    </row>
    <row r="18" spans="1:18" ht="16.5" customHeight="1">
      <c r="A18" s="138" t="s">
        <v>146</v>
      </c>
      <c r="B18" s="20" t="s">
        <v>31</v>
      </c>
      <c r="C18" s="27">
        <f>$C$6</f>
        <v>50</v>
      </c>
      <c r="D18" s="28" t="str">
        <f>$D$6</f>
        <v>A</v>
      </c>
      <c r="E18" s="119">
        <f>R18</f>
        <v>200</v>
      </c>
      <c r="F18" s="42">
        <f t="shared" ref="F18" si="13">MIN(120,E18)</f>
        <v>120</v>
      </c>
      <c r="G18" s="29" t="s">
        <v>46</v>
      </c>
      <c r="H18" s="42">
        <f t="shared" ref="H18" si="14">MIN(180,E18-F18)</f>
        <v>80</v>
      </c>
      <c r="I18" s="29" t="s">
        <v>46</v>
      </c>
      <c r="J18" s="42">
        <f t="shared" ref="J18" si="15">E18-F18-H18</f>
        <v>0</v>
      </c>
      <c r="K18" s="29" t="s">
        <v>46</v>
      </c>
      <c r="L18" s="30">
        <f t="shared" ref="L18" si="16">F18+H18+J18</f>
        <v>200</v>
      </c>
      <c r="M18" s="119"/>
      <c r="N18" s="119"/>
      <c r="O18" s="135"/>
      <c r="R18" s="48">
        <v>200</v>
      </c>
    </row>
    <row r="19" spans="1:18" ht="16.5" customHeight="1">
      <c r="A19" s="138"/>
      <c r="B19" s="20" t="s">
        <v>32</v>
      </c>
      <c r="C19" s="133"/>
      <c r="D19" s="134"/>
      <c r="E19" s="139"/>
      <c r="F19" s="131"/>
      <c r="G19" s="132"/>
      <c r="H19" s="131"/>
      <c r="I19" s="132"/>
      <c r="J19" s="133"/>
      <c r="K19" s="134"/>
      <c r="L19" s="31"/>
      <c r="M19" s="120"/>
      <c r="N19" s="120"/>
      <c r="O19" s="135"/>
      <c r="R19" s="47"/>
    </row>
    <row r="20" spans="1:18" ht="16.5" customHeight="1">
      <c r="A20" s="138"/>
      <c r="B20" s="21" t="s">
        <v>33</v>
      </c>
      <c r="C20" s="133"/>
      <c r="D20" s="134"/>
      <c r="E20" s="32" t="s">
        <v>46</v>
      </c>
      <c r="F20" s="136"/>
      <c r="G20" s="137"/>
      <c r="H20" s="136"/>
      <c r="I20" s="137"/>
      <c r="J20" s="133"/>
      <c r="K20" s="134"/>
      <c r="L20" s="30"/>
      <c r="M20" s="122"/>
      <c r="N20" s="122"/>
      <c r="O20" s="135"/>
      <c r="R20" s="48">
        <v>150</v>
      </c>
    </row>
    <row r="21" spans="1:18" ht="16.5" customHeight="1">
      <c r="A21" s="138" t="s">
        <v>147</v>
      </c>
      <c r="B21" s="20" t="s">
        <v>31</v>
      </c>
      <c r="C21" s="27">
        <f>$C$6</f>
        <v>50</v>
      </c>
      <c r="D21" s="28" t="str">
        <f>$D$6</f>
        <v>A</v>
      </c>
      <c r="E21" s="119">
        <f>R20</f>
        <v>150</v>
      </c>
      <c r="F21" s="42">
        <f t="shared" ref="F21" si="17">MIN(120,E21)</f>
        <v>120</v>
      </c>
      <c r="G21" s="29" t="s">
        <v>46</v>
      </c>
      <c r="H21" s="42">
        <f t="shared" ref="H21" si="18">MIN(180,E21-F21)</f>
        <v>30</v>
      </c>
      <c r="I21" s="29" t="s">
        <v>46</v>
      </c>
      <c r="J21" s="42">
        <f t="shared" ref="J21" si="19">E21-F21-H21</f>
        <v>0</v>
      </c>
      <c r="K21" s="29" t="s">
        <v>46</v>
      </c>
      <c r="L21" s="30">
        <f t="shared" ref="L21" si="20">F21+H21+J21</f>
        <v>150</v>
      </c>
      <c r="M21" s="119"/>
      <c r="N21" s="119"/>
      <c r="O21" s="135"/>
      <c r="R21" s="49"/>
    </row>
    <row r="22" spans="1:18" ht="16.5" customHeight="1">
      <c r="A22" s="138"/>
      <c r="B22" s="20" t="s">
        <v>32</v>
      </c>
      <c r="C22" s="133"/>
      <c r="D22" s="134"/>
      <c r="E22" s="139"/>
      <c r="F22" s="131"/>
      <c r="G22" s="132"/>
      <c r="H22" s="131"/>
      <c r="I22" s="132"/>
      <c r="J22" s="133"/>
      <c r="K22" s="134"/>
      <c r="L22" s="31"/>
      <c r="M22" s="120"/>
      <c r="N22" s="120"/>
      <c r="O22" s="135"/>
      <c r="R22" s="50">
        <f t="shared" ref="R22" si="21">R16+R18+R20</f>
        <v>520</v>
      </c>
    </row>
    <row r="23" spans="1:18" ht="16.5" customHeight="1">
      <c r="A23" s="138"/>
      <c r="B23" s="21" t="s">
        <v>33</v>
      </c>
      <c r="C23" s="133"/>
      <c r="D23" s="134"/>
      <c r="E23" s="32" t="s">
        <v>46</v>
      </c>
      <c r="F23" s="136"/>
      <c r="G23" s="137"/>
      <c r="H23" s="136"/>
      <c r="I23" s="137"/>
      <c r="J23" s="133"/>
      <c r="K23" s="134"/>
      <c r="L23" s="30"/>
      <c r="M23" s="122"/>
      <c r="N23" s="122"/>
      <c r="O23" s="135"/>
      <c r="R23" s="49"/>
    </row>
    <row r="24" spans="1:18" ht="16.5" customHeight="1">
      <c r="A24" s="138" t="s">
        <v>148</v>
      </c>
      <c r="B24" s="20" t="s">
        <v>31</v>
      </c>
      <c r="C24" s="27">
        <f>$C$6</f>
        <v>50</v>
      </c>
      <c r="D24" s="28" t="str">
        <f>$D$6</f>
        <v>A</v>
      </c>
      <c r="E24" s="119">
        <f>R26</f>
        <v>220</v>
      </c>
      <c r="F24" s="42">
        <f t="shared" ref="F24" si="22">MIN(120,E24)</f>
        <v>120</v>
      </c>
      <c r="G24" s="29" t="s">
        <v>46</v>
      </c>
      <c r="H24" s="42">
        <f t="shared" ref="H24" si="23">MIN(180,E24-F24)</f>
        <v>100</v>
      </c>
      <c r="I24" s="29" t="s">
        <v>46</v>
      </c>
      <c r="J24" s="42">
        <f t="shared" ref="J24" si="24">E24-F24-H24</f>
        <v>0</v>
      </c>
      <c r="K24" s="29" t="s">
        <v>46</v>
      </c>
      <c r="L24" s="30">
        <f t="shared" ref="L24" si="25">F24+H24+J24</f>
        <v>220</v>
      </c>
      <c r="M24" s="119"/>
      <c r="N24" s="119"/>
      <c r="O24" s="135"/>
      <c r="R24" s="48">
        <f t="shared" ref="R24" si="26">R14+R22</f>
        <v>1090</v>
      </c>
    </row>
    <row r="25" spans="1:18" ht="16.5" customHeight="1">
      <c r="A25" s="138"/>
      <c r="B25" s="20" t="s">
        <v>32</v>
      </c>
      <c r="C25" s="133"/>
      <c r="D25" s="134"/>
      <c r="E25" s="139"/>
      <c r="F25" s="131"/>
      <c r="G25" s="132"/>
      <c r="H25" s="131"/>
      <c r="I25" s="132"/>
      <c r="J25" s="133"/>
      <c r="K25" s="134"/>
      <c r="L25" s="31"/>
      <c r="M25" s="120"/>
      <c r="N25" s="120"/>
      <c r="O25" s="135"/>
      <c r="R25" s="47"/>
    </row>
    <row r="26" spans="1:18" ht="16.5" customHeight="1">
      <c r="A26" s="138"/>
      <c r="B26" s="21" t="s">
        <v>33</v>
      </c>
      <c r="C26" s="133"/>
      <c r="D26" s="134"/>
      <c r="E26" s="32" t="s">
        <v>46</v>
      </c>
      <c r="F26" s="136"/>
      <c r="G26" s="137"/>
      <c r="H26" s="136"/>
      <c r="I26" s="137"/>
      <c r="J26" s="133"/>
      <c r="K26" s="134"/>
      <c r="L26" s="30"/>
      <c r="M26" s="122"/>
      <c r="N26" s="122"/>
      <c r="O26" s="135"/>
      <c r="R26" s="48">
        <v>220</v>
      </c>
    </row>
    <row r="27" spans="1:18" ht="16.5" customHeight="1">
      <c r="A27" s="138" t="s">
        <v>149</v>
      </c>
      <c r="B27" s="20" t="s">
        <v>31</v>
      </c>
      <c r="C27" s="27">
        <f>$C$6</f>
        <v>50</v>
      </c>
      <c r="D27" s="28" t="str">
        <f>$D$6</f>
        <v>A</v>
      </c>
      <c r="E27" s="119">
        <f>R28</f>
        <v>220</v>
      </c>
      <c r="F27" s="42">
        <f t="shared" ref="F27" si="27">MIN(120,E27)</f>
        <v>120</v>
      </c>
      <c r="G27" s="29" t="s">
        <v>46</v>
      </c>
      <c r="H27" s="42">
        <f t="shared" ref="H27" si="28">MIN(180,E27-F27)</f>
        <v>100</v>
      </c>
      <c r="I27" s="29" t="s">
        <v>46</v>
      </c>
      <c r="J27" s="42">
        <f t="shared" ref="J27" si="29">E27-F27-H27</f>
        <v>0</v>
      </c>
      <c r="K27" s="29" t="s">
        <v>46</v>
      </c>
      <c r="L27" s="30">
        <f t="shared" ref="L27" si="30">F27+H27+J27</f>
        <v>220</v>
      </c>
      <c r="M27" s="119"/>
      <c r="N27" s="119"/>
      <c r="O27" s="135"/>
      <c r="R27" s="47"/>
    </row>
    <row r="28" spans="1:18" ht="16.5" customHeight="1">
      <c r="A28" s="138"/>
      <c r="B28" s="20" t="s">
        <v>32</v>
      </c>
      <c r="C28" s="133"/>
      <c r="D28" s="134"/>
      <c r="E28" s="139"/>
      <c r="F28" s="131"/>
      <c r="G28" s="132"/>
      <c r="H28" s="131"/>
      <c r="I28" s="132"/>
      <c r="J28" s="133"/>
      <c r="K28" s="134"/>
      <c r="L28" s="31"/>
      <c r="M28" s="120"/>
      <c r="N28" s="120"/>
      <c r="O28" s="135"/>
      <c r="R28" s="48">
        <v>220</v>
      </c>
    </row>
    <row r="29" spans="1:18" ht="16.5" customHeight="1">
      <c r="A29" s="138"/>
      <c r="B29" s="21" t="s">
        <v>33</v>
      </c>
      <c r="C29" s="133"/>
      <c r="D29" s="134"/>
      <c r="E29" s="32" t="s">
        <v>46</v>
      </c>
      <c r="F29" s="136"/>
      <c r="G29" s="137"/>
      <c r="H29" s="136"/>
      <c r="I29" s="137"/>
      <c r="J29" s="133"/>
      <c r="K29" s="134"/>
      <c r="L29" s="30"/>
      <c r="M29" s="122"/>
      <c r="N29" s="122"/>
      <c r="O29" s="135"/>
      <c r="R29" s="47"/>
    </row>
    <row r="30" spans="1:18" ht="16.5" customHeight="1">
      <c r="A30" s="138" t="s">
        <v>150</v>
      </c>
      <c r="B30" s="20" t="s">
        <v>31</v>
      </c>
      <c r="C30" s="27">
        <f>$C$6</f>
        <v>50</v>
      </c>
      <c r="D30" s="28" t="str">
        <f>$D$6</f>
        <v>A</v>
      </c>
      <c r="E30" s="119">
        <f>R30</f>
        <v>220</v>
      </c>
      <c r="F30" s="42">
        <f t="shared" ref="F30" si="31">MIN(120,E30)</f>
        <v>120</v>
      </c>
      <c r="G30" s="29" t="s">
        <v>46</v>
      </c>
      <c r="H30" s="42">
        <f t="shared" ref="H30" si="32">MIN(180,E30-F30)</f>
        <v>100</v>
      </c>
      <c r="I30" s="29" t="s">
        <v>46</v>
      </c>
      <c r="J30" s="42">
        <f t="shared" ref="J30" si="33">E30-F30-H30</f>
        <v>0</v>
      </c>
      <c r="K30" s="29" t="s">
        <v>46</v>
      </c>
      <c r="L30" s="30">
        <f t="shared" ref="L30" si="34">F30+H30+J30</f>
        <v>220</v>
      </c>
      <c r="M30" s="119"/>
      <c r="N30" s="119"/>
      <c r="O30" s="135"/>
      <c r="R30" s="50">
        <v>220</v>
      </c>
    </row>
    <row r="31" spans="1:18" ht="16.5" customHeight="1">
      <c r="A31" s="138"/>
      <c r="B31" s="20" t="s">
        <v>32</v>
      </c>
      <c r="C31" s="133"/>
      <c r="D31" s="134"/>
      <c r="E31" s="139"/>
      <c r="F31" s="131"/>
      <c r="G31" s="132"/>
      <c r="H31" s="131"/>
      <c r="I31" s="132"/>
      <c r="J31" s="133"/>
      <c r="K31" s="134"/>
      <c r="L31" s="31"/>
      <c r="M31" s="120"/>
      <c r="N31" s="120"/>
      <c r="O31" s="135"/>
      <c r="R31" s="49"/>
    </row>
    <row r="32" spans="1:18" ht="16.5" customHeight="1">
      <c r="A32" s="138"/>
      <c r="B32" s="21" t="s">
        <v>33</v>
      </c>
      <c r="C32" s="133"/>
      <c r="D32" s="134"/>
      <c r="E32" s="32" t="s">
        <v>46</v>
      </c>
      <c r="F32" s="136"/>
      <c r="G32" s="137"/>
      <c r="H32" s="136"/>
      <c r="I32" s="137"/>
      <c r="J32" s="133"/>
      <c r="K32" s="134"/>
      <c r="L32" s="30"/>
      <c r="M32" s="122"/>
      <c r="N32" s="122"/>
      <c r="O32" s="135"/>
      <c r="R32" s="50">
        <f t="shared" ref="R32" si="35">R26+R28+R30</f>
        <v>660</v>
      </c>
    </row>
    <row r="33" spans="1:18" ht="16.5" customHeight="1">
      <c r="A33" s="138" t="s">
        <v>151</v>
      </c>
      <c r="B33" s="20" t="s">
        <v>31</v>
      </c>
      <c r="C33" s="27">
        <f>$C$6</f>
        <v>50</v>
      </c>
      <c r="D33" s="28" t="str">
        <f>$D$6</f>
        <v>A</v>
      </c>
      <c r="E33" s="119">
        <f>R34</f>
        <v>220</v>
      </c>
      <c r="F33" s="42">
        <f t="shared" ref="F33" si="36">MIN(120,E33)</f>
        <v>120</v>
      </c>
      <c r="G33" s="29" t="s">
        <v>46</v>
      </c>
      <c r="H33" s="42">
        <f t="shared" ref="H33" si="37">MIN(180,E33-F33)</f>
        <v>100</v>
      </c>
      <c r="I33" s="29" t="s">
        <v>46</v>
      </c>
      <c r="J33" s="42">
        <f t="shared" ref="J33" si="38">E33-F33-H33</f>
        <v>0</v>
      </c>
      <c r="K33" s="29" t="s">
        <v>46</v>
      </c>
      <c r="L33" s="30">
        <f t="shared" ref="L33" si="39">F33+H33+J33</f>
        <v>220</v>
      </c>
      <c r="M33" s="119"/>
      <c r="N33" s="119"/>
      <c r="O33" s="135"/>
      <c r="R33" s="49"/>
    </row>
    <row r="34" spans="1:18" ht="16.5" customHeight="1">
      <c r="A34" s="138"/>
      <c r="B34" s="20" t="s">
        <v>32</v>
      </c>
      <c r="C34" s="133"/>
      <c r="D34" s="134"/>
      <c r="E34" s="139"/>
      <c r="F34" s="131"/>
      <c r="G34" s="132"/>
      <c r="H34" s="131"/>
      <c r="I34" s="132"/>
      <c r="J34" s="133"/>
      <c r="K34" s="134"/>
      <c r="L34" s="31"/>
      <c r="M34" s="120"/>
      <c r="N34" s="120"/>
      <c r="O34" s="135"/>
      <c r="R34" s="48">
        <v>220</v>
      </c>
    </row>
    <row r="35" spans="1:18" ht="16.5" customHeight="1">
      <c r="A35" s="138"/>
      <c r="B35" s="21" t="s">
        <v>33</v>
      </c>
      <c r="C35" s="133"/>
      <c r="D35" s="134"/>
      <c r="E35" s="32" t="s">
        <v>46</v>
      </c>
      <c r="F35" s="136"/>
      <c r="G35" s="137"/>
      <c r="H35" s="136"/>
      <c r="I35" s="137"/>
      <c r="J35" s="133"/>
      <c r="K35" s="134"/>
      <c r="L35" s="30"/>
      <c r="M35" s="122"/>
      <c r="N35" s="122"/>
      <c r="O35" s="135"/>
      <c r="R35" s="47"/>
    </row>
    <row r="36" spans="1:18" ht="16.5" customHeight="1">
      <c r="A36" s="138" t="s">
        <v>152</v>
      </c>
      <c r="B36" s="20" t="s">
        <v>31</v>
      </c>
      <c r="C36" s="27">
        <f>$C$6</f>
        <v>50</v>
      </c>
      <c r="D36" s="28" t="str">
        <f>$D$6</f>
        <v>A</v>
      </c>
      <c r="E36" s="119">
        <f>R36</f>
        <v>220</v>
      </c>
      <c r="F36" s="42">
        <f t="shared" ref="F36" si="40">MIN(120,E36)</f>
        <v>120</v>
      </c>
      <c r="G36" s="29" t="s">
        <v>46</v>
      </c>
      <c r="H36" s="42">
        <f t="shared" ref="H36" si="41">MIN(180,E36-F36)</f>
        <v>100</v>
      </c>
      <c r="I36" s="29" t="s">
        <v>46</v>
      </c>
      <c r="J36" s="42">
        <f t="shared" ref="J36" si="42">E36-F36-H36</f>
        <v>0</v>
      </c>
      <c r="K36" s="29" t="s">
        <v>46</v>
      </c>
      <c r="L36" s="30">
        <f t="shared" ref="L36" si="43">F36+H36+J36</f>
        <v>220</v>
      </c>
      <c r="M36" s="119"/>
      <c r="N36" s="119"/>
      <c r="O36" s="135"/>
      <c r="R36" s="50">
        <v>220</v>
      </c>
    </row>
    <row r="37" spans="1:18" ht="16.5" customHeight="1">
      <c r="A37" s="138"/>
      <c r="B37" s="20" t="s">
        <v>32</v>
      </c>
      <c r="C37" s="133"/>
      <c r="D37" s="134"/>
      <c r="E37" s="139"/>
      <c r="F37" s="131"/>
      <c r="G37" s="132"/>
      <c r="H37" s="131"/>
      <c r="I37" s="132"/>
      <c r="J37" s="133"/>
      <c r="K37" s="134"/>
      <c r="L37" s="31"/>
      <c r="M37" s="120"/>
      <c r="N37" s="120"/>
      <c r="O37" s="135"/>
      <c r="R37" s="49"/>
    </row>
    <row r="38" spans="1:18" ht="16.5" customHeight="1">
      <c r="A38" s="138"/>
      <c r="B38" s="21" t="s">
        <v>33</v>
      </c>
      <c r="C38" s="133"/>
      <c r="D38" s="134"/>
      <c r="E38" s="32" t="s">
        <v>46</v>
      </c>
      <c r="F38" s="136"/>
      <c r="G38" s="137"/>
      <c r="H38" s="136"/>
      <c r="I38" s="137"/>
      <c r="J38" s="133"/>
      <c r="K38" s="134"/>
      <c r="L38" s="30"/>
      <c r="M38" s="122"/>
      <c r="N38" s="122"/>
      <c r="O38" s="135"/>
      <c r="R38" s="50">
        <v>220</v>
      </c>
    </row>
    <row r="39" spans="1:18" ht="16.5" customHeight="1">
      <c r="A39" s="138" t="s">
        <v>153</v>
      </c>
      <c r="B39" s="20" t="s">
        <v>31</v>
      </c>
      <c r="C39" s="27">
        <f>$C$6</f>
        <v>50</v>
      </c>
      <c r="D39" s="28" t="str">
        <f>$D$6</f>
        <v>A</v>
      </c>
      <c r="E39" s="119">
        <f>R38</f>
        <v>220</v>
      </c>
      <c r="F39" s="42">
        <f t="shared" ref="F39" si="44">MIN(120,E39)</f>
        <v>120</v>
      </c>
      <c r="G39" s="29" t="s">
        <v>46</v>
      </c>
      <c r="H39" s="42">
        <f t="shared" ref="H39" si="45">MIN(180,E39-F39)</f>
        <v>100</v>
      </c>
      <c r="I39" s="29" t="s">
        <v>46</v>
      </c>
      <c r="J39" s="42">
        <f t="shared" ref="J39" si="46">E39-F39-H39</f>
        <v>0</v>
      </c>
      <c r="K39" s="29" t="s">
        <v>46</v>
      </c>
      <c r="L39" s="30">
        <f t="shared" ref="L39" si="47">F39+H39+J39</f>
        <v>220</v>
      </c>
      <c r="M39" s="119"/>
      <c r="N39" s="119"/>
      <c r="O39" s="135"/>
      <c r="R39" s="49"/>
    </row>
    <row r="40" spans="1:18" ht="16.5" customHeight="1">
      <c r="A40" s="138"/>
      <c r="B40" s="20" t="s">
        <v>32</v>
      </c>
      <c r="C40" s="133"/>
      <c r="D40" s="134"/>
      <c r="E40" s="139"/>
      <c r="F40" s="131"/>
      <c r="G40" s="132"/>
      <c r="H40" s="131"/>
      <c r="I40" s="132"/>
      <c r="J40" s="133"/>
      <c r="K40" s="134"/>
      <c r="L40" s="31"/>
      <c r="M40" s="120"/>
      <c r="N40" s="120"/>
      <c r="O40" s="135"/>
      <c r="R40" s="50">
        <f t="shared" ref="R40" si="48">R34+R36+R38</f>
        <v>660</v>
      </c>
    </row>
    <row r="41" spans="1:18" ht="16.5" customHeight="1">
      <c r="A41" s="138"/>
      <c r="B41" s="21" t="s">
        <v>33</v>
      </c>
      <c r="C41" s="133"/>
      <c r="D41" s="134"/>
      <c r="E41" s="32" t="s">
        <v>46</v>
      </c>
      <c r="F41" s="136"/>
      <c r="G41" s="137"/>
      <c r="H41" s="136"/>
      <c r="I41" s="137"/>
      <c r="J41" s="133"/>
      <c r="K41" s="134"/>
      <c r="L41" s="30"/>
      <c r="M41" s="122"/>
      <c r="N41" s="122"/>
      <c r="O41" s="135"/>
      <c r="R41" s="49"/>
    </row>
    <row r="42" spans="1:18" ht="16.5" customHeight="1">
      <c r="A42" s="123" t="s">
        <v>34</v>
      </c>
      <c r="B42" s="124"/>
      <c r="C42" s="127">
        <f>SUM(C41,C38,C35,C32,C29,C26,C23,C20,C17,C14,C11,C8)</f>
        <v>0</v>
      </c>
      <c r="D42" s="128"/>
      <c r="E42" s="33">
        <f>SUM(E39,E36,E33,E30,E27,E24,E21,E18,E15,E12,E9,E6)</f>
        <v>2410</v>
      </c>
      <c r="F42" s="123"/>
      <c r="G42" s="124"/>
      <c r="H42" s="123"/>
      <c r="I42" s="124"/>
      <c r="J42" s="123"/>
      <c r="K42" s="124"/>
      <c r="L42" s="119">
        <f>SUM(L41,L38,L35,L32,L29,L26,L23,L20,L17,L14,L11,L8)</f>
        <v>0</v>
      </c>
      <c r="M42" s="119">
        <f>SUM(M6:M41)</f>
        <v>0</v>
      </c>
      <c r="N42" s="119">
        <f>SUM(N6:N41)</f>
        <v>0</v>
      </c>
      <c r="O42" s="119">
        <f>SUM(O6:O41)</f>
        <v>0</v>
      </c>
      <c r="R42" s="50">
        <f t="shared" ref="R42" si="49">R32+R40</f>
        <v>1320</v>
      </c>
    </row>
    <row r="43" spans="1:18" ht="16.5" customHeight="1">
      <c r="A43" s="162"/>
      <c r="B43" s="163"/>
      <c r="C43" s="164"/>
      <c r="D43" s="165"/>
      <c r="E43" s="32" t="s">
        <v>46</v>
      </c>
      <c r="F43" s="162"/>
      <c r="G43" s="163"/>
      <c r="H43" s="162"/>
      <c r="I43" s="163"/>
      <c r="J43" s="162"/>
      <c r="K43" s="163"/>
      <c r="L43" s="122"/>
      <c r="M43" s="120"/>
      <c r="N43" s="120"/>
      <c r="O43" s="120"/>
      <c r="R43" s="49"/>
    </row>
    <row r="44" spans="1:18" ht="39" customHeight="1">
      <c r="A44" s="118" t="s">
        <v>52</v>
      </c>
      <c r="B44" s="118"/>
      <c r="C44" s="118"/>
      <c r="D44" s="118"/>
      <c r="E44" s="118"/>
      <c r="F44" s="118"/>
      <c r="G44" s="118"/>
      <c r="H44" s="118"/>
      <c r="I44" s="118"/>
      <c r="J44" s="118"/>
      <c r="K44" s="118"/>
      <c r="L44" s="118"/>
      <c r="M44" s="118"/>
      <c r="N44" s="118"/>
      <c r="O44" s="118"/>
      <c r="R44" s="48">
        <f t="shared" ref="R44" si="50">R24+R42</f>
        <v>2410</v>
      </c>
    </row>
    <row r="45" spans="1:18" ht="3.75" customHeight="1"/>
    <row r="46" spans="1:18" ht="13.5" customHeight="1">
      <c r="A46" s="145" t="s">
        <v>91</v>
      </c>
      <c r="B46" s="145"/>
      <c r="C46" s="145"/>
      <c r="D46" s="145"/>
      <c r="E46" s="145"/>
      <c r="F46" s="145"/>
      <c r="G46" s="145"/>
      <c r="H46" s="145"/>
      <c r="I46" s="145"/>
      <c r="J46" s="145"/>
      <c r="K46" s="145"/>
      <c r="L46" s="145"/>
      <c r="M46" s="145"/>
      <c r="N46" s="145"/>
      <c r="O46" s="145"/>
    </row>
    <row r="47" spans="1:18" ht="13.5" customHeight="1">
      <c r="A47" s="121" t="s">
        <v>90</v>
      </c>
      <c r="B47" s="121"/>
      <c r="C47" s="121"/>
      <c r="D47" s="121"/>
      <c r="E47" s="121"/>
      <c r="F47" s="121"/>
      <c r="G47" s="121"/>
      <c r="H47" s="121"/>
      <c r="I47" s="121"/>
      <c r="J47" s="121"/>
      <c r="K47" s="121"/>
      <c r="L47" s="121"/>
      <c r="M47" s="121"/>
      <c r="N47" s="121"/>
      <c r="O47" s="121"/>
    </row>
    <row r="50" spans="1:8" ht="7.5" customHeight="1"/>
    <row r="51" spans="1:8" ht="17.25" customHeight="1">
      <c r="A51" s="140"/>
      <c r="B51" s="140"/>
      <c r="C51" s="140"/>
      <c r="D51" s="34"/>
      <c r="E51" s="34"/>
      <c r="F51" s="141"/>
      <c r="G51" s="141"/>
      <c r="H51" s="141"/>
    </row>
  </sheetData>
  <mergeCells count="185">
    <mergeCell ref="C5:D5"/>
    <mergeCell ref="F5:G5"/>
    <mergeCell ref="H5:I5"/>
    <mergeCell ref="J5:K5"/>
    <mergeCell ref="A6:A8"/>
    <mergeCell ref="E6:E7"/>
    <mergeCell ref="J8:K8"/>
    <mergeCell ref="A2:O2"/>
    <mergeCell ref="C3:E3"/>
    <mergeCell ref="F3:K3"/>
    <mergeCell ref="A4:A5"/>
    <mergeCell ref="B4:B5"/>
    <mergeCell ref="C4:D4"/>
    <mergeCell ref="E4:L4"/>
    <mergeCell ref="M4:M5"/>
    <mergeCell ref="N4:N5"/>
    <mergeCell ref="O4:O5"/>
    <mergeCell ref="N9:N11"/>
    <mergeCell ref="O9:O11"/>
    <mergeCell ref="C10:D10"/>
    <mergeCell ref="F10:G10"/>
    <mergeCell ref="H10:I10"/>
    <mergeCell ref="J10:K10"/>
    <mergeCell ref="C11:D11"/>
    <mergeCell ref="M6:M8"/>
    <mergeCell ref="N6:N8"/>
    <mergeCell ref="O6:O8"/>
    <mergeCell ref="C7:D7"/>
    <mergeCell ref="F7:G7"/>
    <mergeCell ref="H7:I7"/>
    <mergeCell ref="J7:K7"/>
    <mergeCell ref="C8:D8"/>
    <mergeCell ref="F8:G8"/>
    <mergeCell ref="H8:I8"/>
    <mergeCell ref="F11:G11"/>
    <mergeCell ref="H11:I11"/>
    <mergeCell ref="J11:K11"/>
    <mergeCell ref="A12:A14"/>
    <mergeCell ref="E12:E13"/>
    <mergeCell ref="M12:M14"/>
    <mergeCell ref="A9:A11"/>
    <mergeCell ref="E9:E10"/>
    <mergeCell ref="M9:M11"/>
    <mergeCell ref="N15:N17"/>
    <mergeCell ref="O15:O17"/>
    <mergeCell ref="C16:D16"/>
    <mergeCell ref="F16:G16"/>
    <mergeCell ref="H16:I16"/>
    <mergeCell ref="J16:K16"/>
    <mergeCell ref="C17:D17"/>
    <mergeCell ref="N12:N14"/>
    <mergeCell ref="O12:O14"/>
    <mergeCell ref="C13:D13"/>
    <mergeCell ref="F13:G13"/>
    <mergeCell ref="H13:I13"/>
    <mergeCell ref="J13:K13"/>
    <mergeCell ref="C14:D14"/>
    <mergeCell ref="F14:G14"/>
    <mergeCell ref="H14:I14"/>
    <mergeCell ref="J14:K14"/>
    <mergeCell ref="F17:G17"/>
    <mergeCell ref="H17:I17"/>
    <mergeCell ref="J17:K17"/>
    <mergeCell ref="A18:A20"/>
    <mergeCell ref="E18:E19"/>
    <mergeCell ref="M18:M20"/>
    <mergeCell ref="A15:A17"/>
    <mergeCell ref="E15:E16"/>
    <mergeCell ref="M15:M17"/>
    <mergeCell ref="N21:N23"/>
    <mergeCell ref="O21:O23"/>
    <mergeCell ref="C22:D22"/>
    <mergeCell ref="F22:G22"/>
    <mergeCell ref="H22:I22"/>
    <mergeCell ref="J22:K22"/>
    <mergeCell ref="C23:D23"/>
    <mergeCell ref="N18:N20"/>
    <mergeCell ref="O18:O20"/>
    <mergeCell ref="C19:D19"/>
    <mergeCell ref="F19:G19"/>
    <mergeCell ref="H19:I19"/>
    <mergeCell ref="J19:K19"/>
    <mergeCell ref="C20:D20"/>
    <mergeCell ref="F20:G20"/>
    <mergeCell ref="H20:I20"/>
    <mergeCell ref="J20:K20"/>
    <mergeCell ref="F23:G23"/>
    <mergeCell ref="H23:I23"/>
    <mergeCell ref="J23:K23"/>
    <mergeCell ref="A24:A26"/>
    <mergeCell ref="E24:E25"/>
    <mergeCell ref="M24:M26"/>
    <mergeCell ref="A21:A23"/>
    <mergeCell ref="E21:E22"/>
    <mergeCell ref="M21:M23"/>
    <mergeCell ref="N27:N29"/>
    <mergeCell ref="O27:O29"/>
    <mergeCell ref="C28:D28"/>
    <mergeCell ref="F28:G28"/>
    <mergeCell ref="H28:I28"/>
    <mergeCell ref="J28:K28"/>
    <mergeCell ref="C29:D29"/>
    <mergeCell ref="N24:N26"/>
    <mergeCell ref="O24:O26"/>
    <mergeCell ref="C25:D25"/>
    <mergeCell ref="F25:G25"/>
    <mergeCell ref="H25:I25"/>
    <mergeCell ref="J25:K25"/>
    <mergeCell ref="C26:D26"/>
    <mergeCell ref="F26:G26"/>
    <mergeCell ref="H26:I26"/>
    <mergeCell ref="J26:K26"/>
    <mergeCell ref="F29:G29"/>
    <mergeCell ref="H29:I29"/>
    <mergeCell ref="J29:K29"/>
    <mergeCell ref="A30:A32"/>
    <mergeCell ref="E30:E31"/>
    <mergeCell ref="M30:M32"/>
    <mergeCell ref="A27:A29"/>
    <mergeCell ref="E27:E28"/>
    <mergeCell ref="M27:M29"/>
    <mergeCell ref="N33:N35"/>
    <mergeCell ref="O33:O35"/>
    <mergeCell ref="C34:D34"/>
    <mergeCell ref="F34:G34"/>
    <mergeCell ref="H34:I34"/>
    <mergeCell ref="J34:K34"/>
    <mergeCell ref="C35:D35"/>
    <mergeCell ref="N30:N32"/>
    <mergeCell ref="O30:O32"/>
    <mergeCell ref="C31:D31"/>
    <mergeCell ref="F31:G31"/>
    <mergeCell ref="H31:I31"/>
    <mergeCell ref="J31:K31"/>
    <mergeCell ref="C32:D32"/>
    <mergeCell ref="F32:G32"/>
    <mergeCell ref="H32:I32"/>
    <mergeCell ref="J32:K32"/>
    <mergeCell ref="F35:G35"/>
    <mergeCell ref="H35:I35"/>
    <mergeCell ref="J35:K35"/>
    <mergeCell ref="A36:A38"/>
    <mergeCell ref="E36:E37"/>
    <mergeCell ref="M36:M38"/>
    <mergeCell ref="A33:A35"/>
    <mergeCell ref="E33:E34"/>
    <mergeCell ref="M33:M35"/>
    <mergeCell ref="F40:G40"/>
    <mergeCell ref="H40:I40"/>
    <mergeCell ref="J40:K40"/>
    <mergeCell ref="C41:D41"/>
    <mergeCell ref="N36:N38"/>
    <mergeCell ref="O36:O38"/>
    <mergeCell ref="C37:D37"/>
    <mergeCell ref="F37:G37"/>
    <mergeCell ref="H37:I37"/>
    <mergeCell ref="J37:K37"/>
    <mergeCell ref="C38:D38"/>
    <mergeCell ref="F38:G38"/>
    <mergeCell ref="H38:I38"/>
    <mergeCell ref="J38:K38"/>
    <mergeCell ref="A46:O46"/>
    <mergeCell ref="A47:O47"/>
    <mergeCell ref="A51:C51"/>
    <mergeCell ref="F51:H51"/>
    <mergeCell ref="L3:M3"/>
    <mergeCell ref="A44:O44"/>
    <mergeCell ref="L42:L43"/>
    <mergeCell ref="M42:M43"/>
    <mergeCell ref="N42:N43"/>
    <mergeCell ref="O42:O43"/>
    <mergeCell ref="F41:G41"/>
    <mergeCell ref="H41:I41"/>
    <mergeCell ref="J41:K41"/>
    <mergeCell ref="A42:B43"/>
    <mergeCell ref="C42:D43"/>
    <mergeCell ref="F42:G43"/>
    <mergeCell ref="H42:I43"/>
    <mergeCell ref="J42:K43"/>
    <mergeCell ref="A39:A41"/>
    <mergeCell ref="E39:E40"/>
    <mergeCell ref="M39:M41"/>
    <mergeCell ref="N39:N41"/>
    <mergeCell ref="O39:O41"/>
    <mergeCell ref="C40:D40"/>
  </mergeCells>
  <phoneticPr fontId="2"/>
  <pageMargins left="0.7" right="0.7" top="0.75" bottom="0.75" header="0.3" footer="0.3"/>
  <pageSetup paperSize="9" scale="89" orientation="portrait" blackAndWhite="1"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4" tint="0.39997558519241921"/>
    <pageSetUpPr fitToPage="1"/>
  </sheetPr>
  <dimension ref="A1:R51"/>
  <sheetViews>
    <sheetView view="pageBreakPreview" zoomScale="145" zoomScaleNormal="180" zoomScaleSheetLayoutView="145" workbookViewId="0">
      <selection activeCell="A62" sqref="A62:B62"/>
    </sheetView>
  </sheetViews>
  <sheetFormatPr defaultRowHeight="9.75"/>
  <cols>
    <col min="1" max="1" width="8.5" style="18" customWidth="1"/>
    <col min="2" max="2" width="6.625" style="18" customWidth="1"/>
    <col min="3" max="3" width="4.75" style="18" customWidth="1"/>
    <col min="4" max="4" width="2.375" style="18" bestFit="1" customWidth="1"/>
    <col min="5" max="5" width="4.75" style="18" customWidth="1"/>
    <col min="6" max="6" width="4.375" style="18" customWidth="1"/>
    <col min="7" max="7" width="3.625" style="18" bestFit="1" customWidth="1"/>
    <col min="8" max="8" width="4.375" style="18" customWidth="1"/>
    <col min="9" max="9" width="3.625" style="18" bestFit="1" customWidth="1"/>
    <col min="10" max="10" width="4.375" style="18" customWidth="1"/>
    <col min="11" max="11" width="3.625" style="18" bestFit="1" customWidth="1"/>
    <col min="12" max="12" width="6.125" style="18" customWidth="1"/>
    <col min="13" max="14" width="8.5" style="18" customWidth="1"/>
    <col min="15" max="15" width="12.625" style="18" customWidth="1"/>
    <col min="16" max="16384" width="9" style="18"/>
  </cols>
  <sheetData>
    <row r="1" spans="1:18" ht="12.75" customHeight="1">
      <c r="O1" s="19" t="s">
        <v>208</v>
      </c>
    </row>
    <row r="2" spans="1:18" ht="21.75" customHeight="1">
      <c r="A2" s="142" t="s">
        <v>53</v>
      </c>
      <c r="B2" s="142"/>
      <c r="C2" s="142"/>
      <c r="D2" s="142"/>
      <c r="E2" s="142"/>
      <c r="F2" s="142"/>
      <c r="G2" s="142"/>
      <c r="H2" s="142"/>
      <c r="I2" s="142"/>
      <c r="J2" s="142"/>
      <c r="K2" s="142"/>
      <c r="L2" s="142"/>
      <c r="M2" s="142"/>
      <c r="N2" s="142"/>
      <c r="O2" s="142"/>
    </row>
    <row r="3" spans="1:18" ht="20.25" customHeight="1">
      <c r="A3" s="22" t="s">
        <v>43</v>
      </c>
      <c r="B3" s="23"/>
      <c r="C3" s="146" t="s">
        <v>44</v>
      </c>
      <c r="D3" s="146"/>
      <c r="E3" s="146"/>
      <c r="F3" s="147" t="str">
        <f>'（低圧）内訳'!$T$22</f>
        <v>演習場１１６</v>
      </c>
      <c r="G3" s="147"/>
      <c r="H3" s="147"/>
      <c r="I3" s="147"/>
      <c r="J3" s="147"/>
      <c r="K3" s="147"/>
      <c r="L3" s="152" t="s">
        <v>88</v>
      </c>
      <c r="M3" s="152"/>
      <c r="N3" s="40"/>
      <c r="O3" s="24"/>
    </row>
    <row r="4" spans="1:18" ht="16.5" customHeight="1">
      <c r="A4" s="138" t="s">
        <v>189</v>
      </c>
      <c r="B4" s="153" t="s">
        <v>26</v>
      </c>
      <c r="C4" s="154" t="s">
        <v>25</v>
      </c>
      <c r="D4" s="155"/>
      <c r="E4" s="154" t="s">
        <v>27</v>
      </c>
      <c r="F4" s="156"/>
      <c r="G4" s="156"/>
      <c r="H4" s="156"/>
      <c r="I4" s="156"/>
      <c r="J4" s="156"/>
      <c r="K4" s="156"/>
      <c r="L4" s="157"/>
      <c r="M4" s="143" t="s">
        <v>50</v>
      </c>
      <c r="N4" s="158" t="s">
        <v>51</v>
      </c>
      <c r="O4" s="160" t="s">
        <v>28</v>
      </c>
      <c r="R4" s="44" t="s">
        <v>138</v>
      </c>
    </row>
    <row r="5" spans="1:18" ht="22.5" customHeight="1">
      <c r="A5" s="153"/>
      <c r="B5" s="153"/>
      <c r="C5" s="161" t="s">
        <v>29</v>
      </c>
      <c r="D5" s="149"/>
      <c r="E5" s="25" t="s">
        <v>45</v>
      </c>
      <c r="F5" s="148" t="s">
        <v>48</v>
      </c>
      <c r="G5" s="149"/>
      <c r="H5" s="150" t="s">
        <v>47</v>
      </c>
      <c r="I5" s="151"/>
      <c r="J5" s="150" t="s">
        <v>49</v>
      </c>
      <c r="K5" s="151"/>
      <c r="L5" s="26" t="s">
        <v>30</v>
      </c>
      <c r="M5" s="144"/>
      <c r="N5" s="159"/>
      <c r="O5" s="160"/>
      <c r="R5" s="45" t="s">
        <v>100</v>
      </c>
    </row>
    <row r="6" spans="1:18" ht="16.5" customHeight="1">
      <c r="A6" s="138" t="s">
        <v>142</v>
      </c>
      <c r="B6" s="20" t="s">
        <v>31</v>
      </c>
      <c r="C6" s="27">
        <f>'（低圧）内訳'!U22</f>
        <v>50</v>
      </c>
      <c r="D6" s="28" t="str">
        <f>'（低圧）内訳'!V22</f>
        <v>A</v>
      </c>
      <c r="E6" s="119">
        <f>R8</f>
        <v>30</v>
      </c>
      <c r="F6" s="42">
        <f>MIN(120,E6)</f>
        <v>30</v>
      </c>
      <c r="G6" s="29" t="s">
        <v>46</v>
      </c>
      <c r="H6" s="42">
        <f>MIN(180,E6-F6)</f>
        <v>0</v>
      </c>
      <c r="I6" s="29" t="s">
        <v>46</v>
      </c>
      <c r="J6" s="42">
        <f>E6-F6-H6</f>
        <v>0</v>
      </c>
      <c r="K6" s="29" t="s">
        <v>46</v>
      </c>
      <c r="L6" s="30">
        <f>F6+H6+J6</f>
        <v>30</v>
      </c>
      <c r="M6" s="119"/>
      <c r="N6" s="119"/>
      <c r="O6" s="135">
        <f>SUM(C8,L8)-M6+N6</f>
        <v>0</v>
      </c>
      <c r="R6" s="46" t="s">
        <v>101</v>
      </c>
    </row>
    <row r="7" spans="1:18" ht="16.5" customHeight="1">
      <c r="A7" s="138"/>
      <c r="B7" s="20" t="s">
        <v>32</v>
      </c>
      <c r="C7" s="133"/>
      <c r="D7" s="134"/>
      <c r="E7" s="139"/>
      <c r="F7" s="131"/>
      <c r="G7" s="132"/>
      <c r="H7" s="131"/>
      <c r="I7" s="132"/>
      <c r="J7" s="133"/>
      <c r="K7" s="134"/>
      <c r="L7" s="31"/>
      <c r="M7" s="120"/>
      <c r="N7" s="120"/>
      <c r="O7" s="135"/>
      <c r="R7" s="47"/>
    </row>
    <row r="8" spans="1:18" ht="16.5" customHeight="1">
      <c r="A8" s="138"/>
      <c r="B8" s="21" t="s">
        <v>33</v>
      </c>
      <c r="C8" s="133"/>
      <c r="D8" s="134"/>
      <c r="E8" s="32" t="s">
        <v>46</v>
      </c>
      <c r="F8" s="136"/>
      <c r="G8" s="137"/>
      <c r="H8" s="136"/>
      <c r="I8" s="137"/>
      <c r="J8" s="133"/>
      <c r="K8" s="134"/>
      <c r="L8" s="30">
        <f>SUM(F8:K8)</f>
        <v>0</v>
      </c>
      <c r="M8" s="122"/>
      <c r="N8" s="122"/>
      <c r="O8" s="135"/>
      <c r="R8" s="48">
        <v>30</v>
      </c>
    </row>
    <row r="9" spans="1:18" ht="16.5" customHeight="1">
      <c r="A9" s="138" t="s">
        <v>143</v>
      </c>
      <c r="B9" s="20" t="s">
        <v>31</v>
      </c>
      <c r="C9" s="27">
        <f>$C$6</f>
        <v>50</v>
      </c>
      <c r="D9" s="28" t="str">
        <f>$D$6</f>
        <v>A</v>
      </c>
      <c r="E9" s="119">
        <f>R10</f>
        <v>30</v>
      </c>
      <c r="F9" s="42">
        <f t="shared" ref="F9" si="0">MIN(120,E9)</f>
        <v>30</v>
      </c>
      <c r="G9" s="29" t="s">
        <v>46</v>
      </c>
      <c r="H9" s="42">
        <f t="shared" ref="H9" si="1">MIN(180,E9-F9)</f>
        <v>0</v>
      </c>
      <c r="I9" s="29" t="s">
        <v>46</v>
      </c>
      <c r="J9" s="42">
        <f t="shared" ref="J9" si="2">E9-F9-H9</f>
        <v>0</v>
      </c>
      <c r="K9" s="29" t="s">
        <v>46</v>
      </c>
      <c r="L9" s="30">
        <f t="shared" ref="L9" si="3">F9+H9+J9</f>
        <v>30</v>
      </c>
      <c r="M9" s="119"/>
      <c r="N9" s="119"/>
      <c r="O9" s="135"/>
      <c r="R9" s="47"/>
    </row>
    <row r="10" spans="1:18" ht="16.5" customHeight="1">
      <c r="A10" s="138"/>
      <c r="B10" s="20" t="s">
        <v>32</v>
      </c>
      <c r="C10" s="133"/>
      <c r="D10" s="134"/>
      <c r="E10" s="139"/>
      <c r="F10" s="131"/>
      <c r="G10" s="132"/>
      <c r="H10" s="131"/>
      <c r="I10" s="132"/>
      <c r="J10" s="133"/>
      <c r="K10" s="134"/>
      <c r="L10" s="31"/>
      <c r="M10" s="120"/>
      <c r="N10" s="120"/>
      <c r="O10" s="135"/>
      <c r="R10" s="48">
        <v>30</v>
      </c>
    </row>
    <row r="11" spans="1:18" ht="16.5" customHeight="1">
      <c r="A11" s="138"/>
      <c r="B11" s="21" t="s">
        <v>33</v>
      </c>
      <c r="C11" s="133"/>
      <c r="D11" s="134"/>
      <c r="E11" s="32" t="s">
        <v>46</v>
      </c>
      <c r="F11" s="136"/>
      <c r="G11" s="137"/>
      <c r="H11" s="136"/>
      <c r="I11" s="137"/>
      <c r="J11" s="133"/>
      <c r="K11" s="134"/>
      <c r="L11" s="30"/>
      <c r="M11" s="122"/>
      <c r="N11" s="122"/>
      <c r="O11" s="135"/>
      <c r="R11" s="47"/>
    </row>
    <row r="12" spans="1:18" ht="16.5" customHeight="1">
      <c r="A12" s="138" t="s">
        <v>144</v>
      </c>
      <c r="B12" s="20" t="s">
        <v>31</v>
      </c>
      <c r="C12" s="27">
        <f>$C$6</f>
        <v>50</v>
      </c>
      <c r="D12" s="28" t="str">
        <f>$D$6</f>
        <v>A</v>
      </c>
      <c r="E12" s="119">
        <f>R12</f>
        <v>30</v>
      </c>
      <c r="F12" s="42">
        <f t="shared" ref="F12" si="4">MIN(120,E12)</f>
        <v>30</v>
      </c>
      <c r="G12" s="29" t="s">
        <v>46</v>
      </c>
      <c r="H12" s="42">
        <f t="shared" ref="H12" si="5">MIN(180,E12-F12)</f>
        <v>0</v>
      </c>
      <c r="I12" s="29" t="s">
        <v>46</v>
      </c>
      <c r="J12" s="42">
        <f t="shared" ref="J12" si="6">E12-F12-H12</f>
        <v>0</v>
      </c>
      <c r="K12" s="29" t="s">
        <v>46</v>
      </c>
      <c r="L12" s="30">
        <f t="shared" ref="L12" si="7">F12+H12+J12</f>
        <v>30</v>
      </c>
      <c r="M12" s="119"/>
      <c r="N12" s="119"/>
      <c r="O12" s="135"/>
      <c r="R12" s="48">
        <v>30</v>
      </c>
    </row>
    <row r="13" spans="1:18" ht="16.5" customHeight="1">
      <c r="A13" s="138"/>
      <c r="B13" s="20" t="s">
        <v>32</v>
      </c>
      <c r="C13" s="133"/>
      <c r="D13" s="134"/>
      <c r="E13" s="139"/>
      <c r="F13" s="131"/>
      <c r="G13" s="132"/>
      <c r="H13" s="131"/>
      <c r="I13" s="132"/>
      <c r="J13" s="133"/>
      <c r="K13" s="134"/>
      <c r="L13" s="31"/>
      <c r="M13" s="120"/>
      <c r="N13" s="120"/>
      <c r="O13" s="135"/>
      <c r="R13" s="49"/>
    </row>
    <row r="14" spans="1:18" ht="16.5" customHeight="1">
      <c r="A14" s="138"/>
      <c r="B14" s="21" t="s">
        <v>33</v>
      </c>
      <c r="C14" s="133"/>
      <c r="D14" s="134"/>
      <c r="E14" s="32" t="s">
        <v>46</v>
      </c>
      <c r="F14" s="136"/>
      <c r="G14" s="137"/>
      <c r="H14" s="136"/>
      <c r="I14" s="137"/>
      <c r="J14" s="133"/>
      <c r="K14" s="134"/>
      <c r="L14" s="30"/>
      <c r="M14" s="122"/>
      <c r="N14" s="122"/>
      <c r="O14" s="135"/>
      <c r="R14" s="50">
        <f t="shared" ref="R14" si="8">R8+R10+R12</f>
        <v>90</v>
      </c>
    </row>
    <row r="15" spans="1:18" ht="16.5" customHeight="1">
      <c r="A15" s="138" t="s">
        <v>145</v>
      </c>
      <c r="B15" s="20" t="s">
        <v>31</v>
      </c>
      <c r="C15" s="27">
        <f>$C$6</f>
        <v>50</v>
      </c>
      <c r="D15" s="28" t="str">
        <f>$D$6</f>
        <v>A</v>
      </c>
      <c r="E15" s="119">
        <f>R16</f>
        <v>35</v>
      </c>
      <c r="F15" s="42">
        <f t="shared" ref="F15" si="9">MIN(120,E15)</f>
        <v>35</v>
      </c>
      <c r="G15" s="29" t="s">
        <v>46</v>
      </c>
      <c r="H15" s="42">
        <f t="shared" ref="H15" si="10">MIN(180,E15-F15)</f>
        <v>0</v>
      </c>
      <c r="I15" s="29" t="s">
        <v>46</v>
      </c>
      <c r="J15" s="42">
        <f t="shared" ref="J15" si="11">E15-F15-H15</f>
        <v>0</v>
      </c>
      <c r="K15" s="29" t="s">
        <v>46</v>
      </c>
      <c r="L15" s="30">
        <f t="shared" ref="L15" si="12">F15+H15+J15</f>
        <v>35</v>
      </c>
      <c r="M15" s="119"/>
      <c r="N15" s="119"/>
      <c r="O15" s="135"/>
      <c r="R15" s="47"/>
    </row>
    <row r="16" spans="1:18" ht="16.5" customHeight="1">
      <c r="A16" s="138"/>
      <c r="B16" s="20" t="s">
        <v>32</v>
      </c>
      <c r="C16" s="133"/>
      <c r="D16" s="134"/>
      <c r="E16" s="139"/>
      <c r="F16" s="131"/>
      <c r="G16" s="132"/>
      <c r="H16" s="131"/>
      <c r="I16" s="132"/>
      <c r="J16" s="133"/>
      <c r="K16" s="134"/>
      <c r="L16" s="31"/>
      <c r="M16" s="120"/>
      <c r="N16" s="120"/>
      <c r="O16" s="135"/>
      <c r="R16" s="51">
        <v>35</v>
      </c>
    </row>
    <row r="17" spans="1:18" ht="16.5" customHeight="1">
      <c r="A17" s="138"/>
      <c r="B17" s="21" t="s">
        <v>33</v>
      </c>
      <c r="C17" s="133"/>
      <c r="D17" s="134"/>
      <c r="E17" s="32" t="s">
        <v>46</v>
      </c>
      <c r="F17" s="136"/>
      <c r="G17" s="137"/>
      <c r="H17" s="136"/>
      <c r="I17" s="137"/>
      <c r="J17" s="133"/>
      <c r="K17" s="134"/>
      <c r="L17" s="30"/>
      <c r="M17" s="122"/>
      <c r="N17" s="122"/>
      <c r="O17" s="135"/>
      <c r="R17" s="47"/>
    </row>
    <row r="18" spans="1:18" ht="16.5" customHeight="1">
      <c r="A18" s="138" t="s">
        <v>146</v>
      </c>
      <c r="B18" s="20" t="s">
        <v>31</v>
      </c>
      <c r="C18" s="27">
        <f>$C$6</f>
        <v>50</v>
      </c>
      <c r="D18" s="28" t="str">
        <f>$D$6</f>
        <v>A</v>
      </c>
      <c r="E18" s="119">
        <f>R18</f>
        <v>45</v>
      </c>
      <c r="F18" s="42">
        <f t="shared" ref="F18" si="13">MIN(120,E18)</f>
        <v>45</v>
      </c>
      <c r="G18" s="29" t="s">
        <v>46</v>
      </c>
      <c r="H18" s="42">
        <f t="shared" ref="H18" si="14">MIN(180,E18-F18)</f>
        <v>0</v>
      </c>
      <c r="I18" s="29" t="s">
        <v>46</v>
      </c>
      <c r="J18" s="42">
        <f t="shared" ref="J18" si="15">E18-F18-H18</f>
        <v>0</v>
      </c>
      <c r="K18" s="29" t="s">
        <v>46</v>
      </c>
      <c r="L18" s="30">
        <f t="shared" ref="L18" si="16">F18+H18+J18</f>
        <v>45</v>
      </c>
      <c r="M18" s="119"/>
      <c r="N18" s="119"/>
      <c r="O18" s="135"/>
      <c r="R18" s="48">
        <v>45</v>
      </c>
    </row>
    <row r="19" spans="1:18" ht="16.5" customHeight="1">
      <c r="A19" s="138"/>
      <c r="B19" s="20" t="s">
        <v>32</v>
      </c>
      <c r="C19" s="133"/>
      <c r="D19" s="134"/>
      <c r="E19" s="139"/>
      <c r="F19" s="131"/>
      <c r="G19" s="132"/>
      <c r="H19" s="131"/>
      <c r="I19" s="132"/>
      <c r="J19" s="133"/>
      <c r="K19" s="134"/>
      <c r="L19" s="31"/>
      <c r="M19" s="120"/>
      <c r="N19" s="120"/>
      <c r="O19" s="135"/>
      <c r="R19" s="47"/>
    </row>
    <row r="20" spans="1:18" ht="16.5" customHeight="1">
      <c r="A20" s="138"/>
      <c r="B20" s="21" t="s">
        <v>33</v>
      </c>
      <c r="C20" s="133"/>
      <c r="D20" s="134"/>
      <c r="E20" s="32" t="s">
        <v>46</v>
      </c>
      <c r="F20" s="136"/>
      <c r="G20" s="137"/>
      <c r="H20" s="136"/>
      <c r="I20" s="137"/>
      <c r="J20" s="133"/>
      <c r="K20" s="134"/>
      <c r="L20" s="30"/>
      <c r="M20" s="122"/>
      <c r="N20" s="122"/>
      <c r="O20" s="135"/>
      <c r="R20" s="48">
        <v>45</v>
      </c>
    </row>
    <row r="21" spans="1:18" ht="16.5" customHeight="1">
      <c r="A21" s="138" t="s">
        <v>147</v>
      </c>
      <c r="B21" s="20" t="s">
        <v>31</v>
      </c>
      <c r="C21" s="27">
        <f>$C$6</f>
        <v>50</v>
      </c>
      <c r="D21" s="28" t="str">
        <f>$D$6</f>
        <v>A</v>
      </c>
      <c r="E21" s="119">
        <f>R20</f>
        <v>45</v>
      </c>
      <c r="F21" s="42">
        <f t="shared" ref="F21" si="17">MIN(120,E21)</f>
        <v>45</v>
      </c>
      <c r="G21" s="29" t="s">
        <v>46</v>
      </c>
      <c r="H21" s="42">
        <f t="shared" ref="H21" si="18">MIN(180,E21-F21)</f>
        <v>0</v>
      </c>
      <c r="I21" s="29" t="s">
        <v>46</v>
      </c>
      <c r="J21" s="42">
        <f t="shared" ref="J21" si="19">E21-F21-H21</f>
        <v>0</v>
      </c>
      <c r="K21" s="29" t="s">
        <v>46</v>
      </c>
      <c r="L21" s="30">
        <f t="shared" ref="L21" si="20">F21+H21+J21</f>
        <v>45</v>
      </c>
      <c r="M21" s="119"/>
      <c r="N21" s="119"/>
      <c r="O21" s="135"/>
      <c r="R21" s="49"/>
    </row>
    <row r="22" spans="1:18" ht="16.5" customHeight="1">
      <c r="A22" s="138"/>
      <c r="B22" s="20" t="s">
        <v>32</v>
      </c>
      <c r="C22" s="133"/>
      <c r="D22" s="134"/>
      <c r="E22" s="139"/>
      <c r="F22" s="131"/>
      <c r="G22" s="132"/>
      <c r="H22" s="131"/>
      <c r="I22" s="132"/>
      <c r="J22" s="133"/>
      <c r="K22" s="134"/>
      <c r="L22" s="31"/>
      <c r="M22" s="120"/>
      <c r="N22" s="120"/>
      <c r="O22" s="135"/>
      <c r="R22" s="50">
        <f t="shared" ref="R22" si="21">R16+R18+R20</f>
        <v>125</v>
      </c>
    </row>
    <row r="23" spans="1:18" ht="16.5" customHeight="1">
      <c r="A23" s="138"/>
      <c r="B23" s="21" t="s">
        <v>33</v>
      </c>
      <c r="C23" s="133"/>
      <c r="D23" s="134"/>
      <c r="E23" s="32" t="s">
        <v>46</v>
      </c>
      <c r="F23" s="136"/>
      <c r="G23" s="137"/>
      <c r="H23" s="136"/>
      <c r="I23" s="137"/>
      <c r="J23" s="133"/>
      <c r="K23" s="134"/>
      <c r="L23" s="30"/>
      <c r="M23" s="122"/>
      <c r="N23" s="122"/>
      <c r="O23" s="135"/>
      <c r="R23" s="49"/>
    </row>
    <row r="24" spans="1:18" ht="16.5" customHeight="1">
      <c r="A24" s="138" t="s">
        <v>148</v>
      </c>
      <c r="B24" s="20" t="s">
        <v>31</v>
      </c>
      <c r="C24" s="27">
        <f>$C$6</f>
        <v>50</v>
      </c>
      <c r="D24" s="28" t="str">
        <f>$D$6</f>
        <v>A</v>
      </c>
      <c r="E24" s="119">
        <f>R26</f>
        <v>50</v>
      </c>
      <c r="F24" s="42">
        <f t="shared" ref="F24" si="22">MIN(120,E24)</f>
        <v>50</v>
      </c>
      <c r="G24" s="29" t="s">
        <v>46</v>
      </c>
      <c r="H24" s="42">
        <f t="shared" ref="H24" si="23">MIN(180,E24-F24)</f>
        <v>0</v>
      </c>
      <c r="I24" s="29" t="s">
        <v>46</v>
      </c>
      <c r="J24" s="42">
        <f t="shared" ref="J24" si="24">E24-F24-H24</f>
        <v>0</v>
      </c>
      <c r="K24" s="29" t="s">
        <v>46</v>
      </c>
      <c r="L24" s="30">
        <f t="shared" ref="L24" si="25">F24+H24+J24</f>
        <v>50</v>
      </c>
      <c r="M24" s="119"/>
      <c r="N24" s="119"/>
      <c r="O24" s="135"/>
      <c r="R24" s="48">
        <f t="shared" ref="R24" si="26">R14+R22</f>
        <v>215</v>
      </c>
    </row>
    <row r="25" spans="1:18" ht="16.5" customHeight="1">
      <c r="A25" s="138"/>
      <c r="B25" s="20" t="s">
        <v>32</v>
      </c>
      <c r="C25" s="133"/>
      <c r="D25" s="134"/>
      <c r="E25" s="139"/>
      <c r="F25" s="131"/>
      <c r="G25" s="132"/>
      <c r="H25" s="131"/>
      <c r="I25" s="132"/>
      <c r="J25" s="133"/>
      <c r="K25" s="134"/>
      <c r="L25" s="31"/>
      <c r="M25" s="120"/>
      <c r="N25" s="120"/>
      <c r="O25" s="135"/>
      <c r="R25" s="47"/>
    </row>
    <row r="26" spans="1:18" ht="16.5" customHeight="1">
      <c r="A26" s="138"/>
      <c r="B26" s="21" t="s">
        <v>33</v>
      </c>
      <c r="C26" s="133"/>
      <c r="D26" s="134"/>
      <c r="E26" s="32" t="s">
        <v>46</v>
      </c>
      <c r="F26" s="136"/>
      <c r="G26" s="137"/>
      <c r="H26" s="136"/>
      <c r="I26" s="137"/>
      <c r="J26" s="133"/>
      <c r="K26" s="134"/>
      <c r="L26" s="30"/>
      <c r="M26" s="122"/>
      <c r="N26" s="122"/>
      <c r="O26" s="135"/>
      <c r="R26" s="48">
        <v>50</v>
      </c>
    </row>
    <row r="27" spans="1:18" ht="16.5" customHeight="1">
      <c r="A27" s="138" t="s">
        <v>149</v>
      </c>
      <c r="B27" s="20" t="s">
        <v>31</v>
      </c>
      <c r="C27" s="27">
        <f>$C$6</f>
        <v>50</v>
      </c>
      <c r="D27" s="28" t="str">
        <f>$D$6</f>
        <v>A</v>
      </c>
      <c r="E27" s="119">
        <f>R28</f>
        <v>120</v>
      </c>
      <c r="F27" s="42">
        <f t="shared" ref="F27" si="27">MIN(120,E27)</f>
        <v>120</v>
      </c>
      <c r="G27" s="29" t="s">
        <v>46</v>
      </c>
      <c r="H27" s="42">
        <f t="shared" ref="H27" si="28">MIN(180,E27-F27)</f>
        <v>0</v>
      </c>
      <c r="I27" s="29" t="s">
        <v>46</v>
      </c>
      <c r="J27" s="42">
        <f t="shared" ref="J27" si="29">E27-F27-H27</f>
        <v>0</v>
      </c>
      <c r="K27" s="29" t="s">
        <v>46</v>
      </c>
      <c r="L27" s="30">
        <f t="shared" ref="L27" si="30">F27+H27+J27</f>
        <v>120</v>
      </c>
      <c r="M27" s="119"/>
      <c r="N27" s="119"/>
      <c r="O27" s="135"/>
      <c r="R27" s="47"/>
    </row>
    <row r="28" spans="1:18" ht="16.5" customHeight="1">
      <c r="A28" s="138"/>
      <c r="B28" s="20" t="s">
        <v>32</v>
      </c>
      <c r="C28" s="133"/>
      <c r="D28" s="134"/>
      <c r="E28" s="139"/>
      <c r="F28" s="131"/>
      <c r="G28" s="132"/>
      <c r="H28" s="131"/>
      <c r="I28" s="132"/>
      <c r="J28" s="133"/>
      <c r="K28" s="134"/>
      <c r="L28" s="31"/>
      <c r="M28" s="120"/>
      <c r="N28" s="120"/>
      <c r="O28" s="135"/>
      <c r="R28" s="48">
        <v>120</v>
      </c>
    </row>
    <row r="29" spans="1:18" ht="16.5" customHeight="1">
      <c r="A29" s="138"/>
      <c r="B29" s="21" t="s">
        <v>33</v>
      </c>
      <c r="C29" s="133"/>
      <c r="D29" s="134"/>
      <c r="E29" s="32" t="s">
        <v>46</v>
      </c>
      <c r="F29" s="136"/>
      <c r="G29" s="137"/>
      <c r="H29" s="136"/>
      <c r="I29" s="137"/>
      <c r="J29" s="133"/>
      <c r="K29" s="134"/>
      <c r="L29" s="30"/>
      <c r="M29" s="122"/>
      <c r="N29" s="122"/>
      <c r="O29" s="135"/>
      <c r="R29" s="47"/>
    </row>
    <row r="30" spans="1:18" ht="16.5" customHeight="1">
      <c r="A30" s="138" t="s">
        <v>150</v>
      </c>
      <c r="B30" s="20" t="s">
        <v>31</v>
      </c>
      <c r="C30" s="27">
        <f>$C$6</f>
        <v>50</v>
      </c>
      <c r="D30" s="28" t="str">
        <f>$D$6</f>
        <v>A</v>
      </c>
      <c r="E30" s="119">
        <f>R30</f>
        <v>160</v>
      </c>
      <c r="F30" s="42">
        <f t="shared" ref="F30" si="31">MIN(120,E30)</f>
        <v>120</v>
      </c>
      <c r="G30" s="29" t="s">
        <v>46</v>
      </c>
      <c r="H30" s="42">
        <f t="shared" ref="H30" si="32">MIN(180,E30-F30)</f>
        <v>40</v>
      </c>
      <c r="I30" s="29" t="s">
        <v>46</v>
      </c>
      <c r="J30" s="42">
        <f t="shared" ref="J30" si="33">E30-F30-H30</f>
        <v>0</v>
      </c>
      <c r="K30" s="29" t="s">
        <v>46</v>
      </c>
      <c r="L30" s="30">
        <f t="shared" ref="L30" si="34">F30+H30+J30</f>
        <v>160</v>
      </c>
      <c r="M30" s="119"/>
      <c r="N30" s="119"/>
      <c r="O30" s="135"/>
      <c r="R30" s="50">
        <v>160</v>
      </c>
    </row>
    <row r="31" spans="1:18" ht="16.5" customHeight="1">
      <c r="A31" s="138"/>
      <c r="B31" s="20" t="s">
        <v>32</v>
      </c>
      <c r="C31" s="133"/>
      <c r="D31" s="134"/>
      <c r="E31" s="139"/>
      <c r="F31" s="131"/>
      <c r="G31" s="132"/>
      <c r="H31" s="131"/>
      <c r="I31" s="132"/>
      <c r="J31" s="133"/>
      <c r="K31" s="134"/>
      <c r="L31" s="31"/>
      <c r="M31" s="120"/>
      <c r="N31" s="120"/>
      <c r="O31" s="135"/>
      <c r="R31" s="49"/>
    </row>
    <row r="32" spans="1:18" ht="16.5" customHeight="1">
      <c r="A32" s="138"/>
      <c r="B32" s="21" t="s">
        <v>33</v>
      </c>
      <c r="C32" s="133"/>
      <c r="D32" s="134"/>
      <c r="E32" s="32" t="s">
        <v>46</v>
      </c>
      <c r="F32" s="136"/>
      <c r="G32" s="137"/>
      <c r="H32" s="136"/>
      <c r="I32" s="137"/>
      <c r="J32" s="133"/>
      <c r="K32" s="134"/>
      <c r="L32" s="30"/>
      <c r="M32" s="122"/>
      <c r="N32" s="122"/>
      <c r="O32" s="135"/>
      <c r="R32" s="50">
        <f t="shared" ref="R32" si="35">R26+R28+R30</f>
        <v>330</v>
      </c>
    </row>
    <row r="33" spans="1:18" ht="16.5" customHeight="1">
      <c r="A33" s="138" t="s">
        <v>151</v>
      </c>
      <c r="B33" s="20" t="s">
        <v>31</v>
      </c>
      <c r="C33" s="27">
        <f>$C$6</f>
        <v>50</v>
      </c>
      <c r="D33" s="28" t="str">
        <f>$D$6</f>
        <v>A</v>
      </c>
      <c r="E33" s="119">
        <f>R34</f>
        <v>160</v>
      </c>
      <c r="F33" s="42">
        <f t="shared" ref="F33" si="36">MIN(120,E33)</f>
        <v>120</v>
      </c>
      <c r="G33" s="29" t="s">
        <v>46</v>
      </c>
      <c r="H33" s="42">
        <f t="shared" ref="H33" si="37">MIN(180,E33-F33)</f>
        <v>40</v>
      </c>
      <c r="I33" s="29" t="s">
        <v>46</v>
      </c>
      <c r="J33" s="42">
        <f t="shared" ref="J33" si="38">E33-F33-H33</f>
        <v>0</v>
      </c>
      <c r="K33" s="29" t="s">
        <v>46</v>
      </c>
      <c r="L33" s="30">
        <f t="shared" ref="L33" si="39">F33+H33+J33</f>
        <v>160</v>
      </c>
      <c r="M33" s="119"/>
      <c r="N33" s="119"/>
      <c r="O33" s="135"/>
      <c r="R33" s="47"/>
    </row>
    <row r="34" spans="1:18" ht="16.5" customHeight="1">
      <c r="A34" s="138"/>
      <c r="B34" s="20" t="s">
        <v>32</v>
      </c>
      <c r="C34" s="133"/>
      <c r="D34" s="134"/>
      <c r="E34" s="139"/>
      <c r="F34" s="131"/>
      <c r="G34" s="132"/>
      <c r="H34" s="131"/>
      <c r="I34" s="132"/>
      <c r="J34" s="133"/>
      <c r="K34" s="134"/>
      <c r="L34" s="31"/>
      <c r="M34" s="120"/>
      <c r="N34" s="120"/>
      <c r="O34" s="135"/>
      <c r="R34" s="48">
        <v>160</v>
      </c>
    </row>
    <row r="35" spans="1:18" ht="16.5" customHeight="1">
      <c r="A35" s="138"/>
      <c r="B35" s="21" t="s">
        <v>33</v>
      </c>
      <c r="C35" s="133"/>
      <c r="D35" s="134"/>
      <c r="E35" s="32" t="s">
        <v>46</v>
      </c>
      <c r="F35" s="136"/>
      <c r="G35" s="137"/>
      <c r="H35" s="136"/>
      <c r="I35" s="137"/>
      <c r="J35" s="133"/>
      <c r="K35" s="134"/>
      <c r="L35" s="30"/>
      <c r="M35" s="122"/>
      <c r="N35" s="122"/>
      <c r="O35" s="135"/>
      <c r="R35" s="47"/>
    </row>
    <row r="36" spans="1:18" ht="16.5" customHeight="1">
      <c r="A36" s="138" t="s">
        <v>152</v>
      </c>
      <c r="B36" s="20" t="s">
        <v>31</v>
      </c>
      <c r="C36" s="27">
        <f>$C$6</f>
        <v>50</v>
      </c>
      <c r="D36" s="28" t="str">
        <f>$D$6</f>
        <v>A</v>
      </c>
      <c r="E36" s="119">
        <f>R36</f>
        <v>160</v>
      </c>
      <c r="F36" s="42">
        <f t="shared" ref="F36" si="40">MIN(120,E36)</f>
        <v>120</v>
      </c>
      <c r="G36" s="29" t="s">
        <v>46</v>
      </c>
      <c r="H36" s="42">
        <f t="shared" ref="H36" si="41">MIN(180,E36-F36)</f>
        <v>40</v>
      </c>
      <c r="I36" s="29" t="s">
        <v>46</v>
      </c>
      <c r="J36" s="42">
        <f t="shared" ref="J36" si="42">E36-F36-H36</f>
        <v>0</v>
      </c>
      <c r="K36" s="29" t="s">
        <v>46</v>
      </c>
      <c r="L36" s="30">
        <f t="shared" ref="L36" si="43">F36+H36+J36</f>
        <v>160</v>
      </c>
      <c r="M36" s="119"/>
      <c r="N36" s="119"/>
      <c r="O36" s="135"/>
      <c r="R36" s="50">
        <v>160</v>
      </c>
    </row>
    <row r="37" spans="1:18" ht="16.5" customHeight="1">
      <c r="A37" s="138"/>
      <c r="B37" s="20" t="s">
        <v>32</v>
      </c>
      <c r="C37" s="133"/>
      <c r="D37" s="134"/>
      <c r="E37" s="139"/>
      <c r="F37" s="131"/>
      <c r="G37" s="132"/>
      <c r="H37" s="131"/>
      <c r="I37" s="132"/>
      <c r="J37" s="133"/>
      <c r="K37" s="134"/>
      <c r="L37" s="31"/>
      <c r="M37" s="120"/>
      <c r="N37" s="120"/>
      <c r="O37" s="135"/>
      <c r="R37" s="49"/>
    </row>
    <row r="38" spans="1:18" ht="16.5" customHeight="1">
      <c r="A38" s="138"/>
      <c r="B38" s="21" t="s">
        <v>33</v>
      </c>
      <c r="C38" s="133"/>
      <c r="D38" s="134"/>
      <c r="E38" s="32" t="s">
        <v>46</v>
      </c>
      <c r="F38" s="136"/>
      <c r="G38" s="137"/>
      <c r="H38" s="136"/>
      <c r="I38" s="137"/>
      <c r="J38" s="133"/>
      <c r="K38" s="134"/>
      <c r="L38" s="30"/>
      <c r="M38" s="122"/>
      <c r="N38" s="122"/>
      <c r="O38" s="135"/>
      <c r="R38" s="50">
        <v>160</v>
      </c>
    </row>
    <row r="39" spans="1:18" ht="16.5" customHeight="1">
      <c r="A39" s="138" t="s">
        <v>153</v>
      </c>
      <c r="B39" s="20" t="s">
        <v>31</v>
      </c>
      <c r="C39" s="27">
        <f>$C$6</f>
        <v>50</v>
      </c>
      <c r="D39" s="28" t="str">
        <f>$D$6</f>
        <v>A</v>
      </c>
      <c r="E39" s="119">
        <f>R38</f>
        <v>160</v>
      </c>
      <c r="F39" s="42">
        <f t="shared" ref="F39" si="44">MIN(120,E39)</f>
        <v>120</v>
      </c>
      <c r="G39" s="29" t="s">
        <v>46</v>
      </c>
      <c r="H39" s="42">
        <f t="shared" ref="H39" si="45">MIN(180,E39-F39)</f>
        <v>40</v>
      </c>
      <c r="I39" s="29" t="s">
        <v>46</v>
      </c>
      <c r="J39" s="42">
        <f t="shared" ref="J39" si="46">E39-F39-H39</f>
        <v>0</v>
      </c>
      <c r="K39" s="29" t="s">
        <v>46</v>
      </c>
      <c r="L39" s="30">
        <f t="shared" ref="L39" si="47">F39+H39+J39</f>
        <v>160</v>
      </c>
      <c r="M39" s="119"/>
      <c r="N39" s="119"/>
      <c r="O39" s="135"/>
      <c r="R39" s="49"/>
    </row>
    <row r="40" spans="1:18" ht="16.5" customHeight="1">
      <c r="A40" s="138"/>
      <c r="B40" s="20" t="s">
        <v>32</v>
      </c>
      <c r="C40" s="133"/>
      <c r="D40" s="134"/>
      <c r="E40" s="139"/>
      <c r="F40" s="131"/>
      <c r="G40" s="132"/>
      <c r="H40" s="131"/>
      <c r="I40" s="132"/>
      <c r="J40" s="133"/>
      <c r="K40" s="134"/>
      <c r="L40" s="31"/>
      <c r="M40" s="120"/>
      <c r="N40" s="120"/>
      <c r="O40" s="135"/>
      <c r="R40" s="50">
        <f t="shared" ref="R40" si="48">R34+R36+R38</f>
        <v>480</v>
      </c>
    </row>
    <row r="41" spans="1:18" ht="16.5" customHeight="1">
      <c r="A41" s="138"/>
      <c r="B41" s="21" t="s">
        <v>33</v>
      </c>
      <c r="C41" s="133"/>
      <c r="D41" s="134"/>
      <c r="E41" s="32" t="s">
        <v>46</v>
      </c>
      <c r="F41" s="136"/>
      <c r="G41" s="137"/>
      <c r="H41" s="136"/>
      <c r="I41" s="137"/>
      <c r="J41" s="133"/>
      <c r="K41" s="134"/>
      <c r="L41" s="30"/>
      <c r="M41" s="122"/>
      <c r="N41" s="122"/>
      <c r="O41" s="135"/>
      <c r="R41" s="49"/>
    </row>
    <row r="42" spans="1:18" ht="16.5" customHeight="1">
      <c r="A42" s="123" t="s">
        <v>34</v>
      </c>
      <c r="B42" s="124"/>
      <c r="C42" s="127">
        <f>SUM(C41,C38,C35,C32,C29,C26,C23,C20,C17,C14,C11,C8)</f>
        <v>0</v>
      </c>
      <c r="D42" s="128"/>
      <c r="E42" s="33">
        <f>SUM(E39,E36,E33,E30,E27,E24,E21,E18,E15,E12,E9,E6)</f>
        <v>1025</v>
      </c>
      <c r="F42" s="123"/>
      <c r="G42" s="124"/>
      <c r="H42" s="123"/>
      <c r="I42" s="124"/>
      <c r="J42" s="123"/>
      <c r="K42" s="124"/>
      <c r="L42" s="119">
        <f>SUM(L41,L38,L35,L32,L29,L26,L23,L20,L17,L14,L11,L8)</f>
        <v>0</v>
      </c>
      <c r="M42" s="119">
        <f>SUM(M6:M41)</f>
        <v>0</v>
      </c>
      <c r="N42" s="119">
        <f>SUM(N6:N41)</f>
        <v>0</v>
      </c>
      <c r="O42" s="119">
        <f>SUM(O6:O41)</f>
        <v>0</v>
      </c>
      <c r="R42" s="50">
        <f t="shared" ref="R42" si="49">R32+R40</f>
        <v>810</v>
      </c>
    </row>
    <row r="43" spans="1:18" ht="16.5" customHeight="1">
      <c r="A43" s="162"/>
      <c r="B43" s="163"/>
      <c r="C43" s="164"/>
      <c r="D43" s="165"/>
      <c r="E43" s="32" t="s">
        <v>46</v>
      </c>
      <c r="F43" s="162"/>
      <c r="G43" s="163"/>
      <c r="H43" s="162"/>
      <c r="I43" s="163"/>
      <c r="J43" s="162"/>
      <c r="K43" s="163"/>
      <c r="L43" s="122"/>
      <c r="M43" s="120"/>
      <c r="N43" s="120"/>
      <c r="O43" s="120"/>
      <c r="R43" s="49"/>
    </row>
    <row r="44" spans="1:18" ht="39" customHeight="1">
      <c r="A44" s="118" t="s">
        <v>52</v>
      </c>
      <c r="B44" s="118"/>
      <c r="C44" s="118"/>
      <c r="D44" s="118"/>
      <c r="E44" s="118"/>
      <c r="F44" s="118"/>
      <c r="G44" s="118"/>
      <c r="H44" s="118"/>
      <c r="I44" s="118"/>
      <c r="J44" s="118"/>
      <c r="K44" s="118"/>
      <c r="L44" s="118"/>
      <c r="M44" s="118"/>
      <c r="N44" s="118"/>
      <c r="O44" s="118"/>
      <c r="R44" s="50">
        <f>R24+R42</f>
        <v>1025</v>
      </c>
    </row>
    <row r="45" spans="1:18" ht="3.75" customHeight="1"/>
    <row r="46" spans="1:18" ht="13.5" customHeight="1">
      <c r="A46" s="145" t="s">
        <v>91</v>
      </c>
      <c r="B46" s="145"/>
      <c r="C46" s="145"/>
      <c r="D46" s="145"/>
      <c r="E46" s="145"/>
      <c r="F46" s="145"/>
      <c r="G46" s="145"/>
      <c r="H46" s="145"/>
      <c r="I46" s="145"/>
      <c r="J46" s="145"/>
      <c r="K46" s="145"/>
      <c r="L46" s="145"/>
      <c r="M46" s="145"/>
      <c r="N46" s="145"/>
      <c r="O46" s="145"/>
    </row>
    <row r="47" spans="1:18" ht="13.5" customHeight="1">
      <c r="A47" s="121" t="s">
        <v>90</v>
      </c>
      <c r="B47" s="121"/>
      <c r="C47" s="121"/>
      <c r="D47" s="121"/>
      <c r="E47" s="121"/>
      <c r="F47" s="121"/>
      <c r="G47" s="121"/>
      <c r="H47" s="121"/>
      <c r="I47" s="121"/>
      <c r="J47" s="121"/>
      <c r="K47" s="121"/>
      <c r="L47" s="121"/>
      <c r="M47" s="121"/>
      <c r="N47" s="121"/>
      <c r="O47" s="121"/>
    </row>
    <row r="50" spans="1:8" ht="7.5" customHeight="1"/>
    <row r="51" spans="1:8" ht="17.25" customHeight="1">
      <c r="A51" s="140"/>
      <c r="B51" s="140"/>
      <c r="C51" s="140"/>
      <c r="D51" s="34"/>
      <c r="E51" s="34"/>
      <c r="F51" s="141"/>
      <c r="G51" s="141"/>
      <c r="H51" s="141"/>
    </row>
  </sheetData>
  <mergeCells count="185">
    <mergeCell ref="C5:D5"/>
    <mergeCell ref="F5:G5"/>
    <mergeCell ref="H5:I5"/>
    <mergeCell ref="J5:K5"/>
    <mergeCell ref="A6:A8"/>
    <mergeCell ref="E6:E7"/>
    <mergeCell ref="J8:K8"/>
    <mergeCell ref="A2:O2"/>
    <mergeCell ref="C3:E3"/>
    <mergeCell ref="F3:K3"/>
    <mergeCell ref="A4:A5"/>
    <mergeCell ref="B4:B5"/>
    <mergeCell ref="C4:D4"/>
    <mergeCell ref="E4:L4"/>
    <mergeCell ref="M4:M5"/>
    <mergeCell ref="N4:N5"/>
    <mergeCell ref="O4:O5"/>
    <mergeCell ref="N9:N11"/>
    <mergeCell ref="O9:O11"/>
    <mergeCell ref="C10:D10"/>
    <mergeCell ref="F10:G10"/>
    <mergeCell ref="H10:I10"/>
    <mergeCell ref="J10:K10"/>
    <mergeCell ref="C11:D11"/>
    <mergeCell ref="M6:M8"/>
    <mergeCell ref="N6:N8"/>
    <mergeCell ref="O6:O8"/>
    <mergeCell ref="C7:D7"/>
    <mergeCell ref="F7:G7"/>
    <mergeCell ref="H7:I7"/>
    <mergeCell ref="J7:K7"/>
    <mergeCell ref="C8:D8"/>
    <mergeCell ref="F8:G8"/>
    <mergeCell ref="H8:I8"/>
    <mergeCell ref="F11:G11"/>
    <mergeCell ref="H11:I11"/>
    <mergeCell ref="J11:K11"/>
    <mergeCell ref="A12:A14"/>
    <mergeCell ref="E12:E13"/>
    <mergeCell ref="M12:M14"/>
    <mergeCell ref="A9:A11"/>
    <mergeCell ref="E9:E10"/>
    <mergeCell ref="M9:M11"/>
    <mergeCell ref="N15:N17"/>
    <mergeCell ref="O15:O17"/>
    <mergeCell ref="C16:D16"/>
    <mergeCell ref="F16:G16"/>
    <mergeCell ref="H16:I16"/>
    <mergeCell ref="J16:K16"/>
    <mergeCell ref="C17:D17"/>
    <mergeCell ref="N12:N14"/>
    <mergeCell ref="O12:O14"/>
    <mergeCell ref="C13:D13"/>
    <mergeCell ref="F13:G13"/>
    <mergeCell ref="H13:I13"/>
    <mergeCell ref="J13:K13"/>
    <mergeCell ref="C14:D14"/>
    <mergeCell ref="F14:G14"/>
    <mergeCell ref="H14:I14"/>
    <mergeCell ref="J14:K14"/>
    <mergeCell ref="F17:G17"/>
    <mergeCell ref="H17:I17"/>
    <mergeCell ref="J17:K17"/>
    <mergeCell ref="A18:A20"/>
    <mergeCell ref="E18:E19"/>
    <mergeCell ref="M18:M20"/>
    <mergeCell ref="A15:A17"/>
    <mergeCell ref="E15:E16"/>
    <mergeCell ref="M15:M17"/>
    <mergeCell ref="N21:N23"/>
    <mergeCell ref="O21:O23"/>
    <mergeCell ref="C22:D22"/>
    <mergeCell ref="F22:G22"/>
    <mergeCell ref="H22:I22"/>
    <mergeCell ref="J22:K22"/>
    <mergeCell ref="C23:D23"/>
    <mergeCell ref="N18:N20"/>
    <mergeCell ref="O18:O20"/>
    <mergeCell ref="C19:D19"/>
    <mergeCell ref="F19:G19"/>
    <mergeCell ref="H19:I19"/>
    <mergeCell ref="J19:K19"/>
    <mergeCell ref="C20:D20"/>
    <mergeCell ref="F20:G20"/>
    <mergeCell ref="H20:I20"/>
    <mergeCell ref="J20:K20"/>
    <mergeCell ref="F23:G23"/>
    <mergeCell ref="H23:I23"/>
    <mergeCell ref="J23:K23"/>
    <mergeCell ref="A24:A26"/>
    <mergeCell ref="E24:E25"/>
    <mergeCell ref="M24:M26"/>
    <mergeCell ref="A21:A23"/>
    <mergeCell ref="E21:E22"/>
    <mergeCell ref="M21:M23"/>
    <mergeCell ref="N27:N29"/>
    <mergeCell ref="O27:O29"/>
    <mergeCell ref="C28:D28"/>
    <mergeCell ref="F28:G28"/>
    <mergeCell ref="H28:I28"/>
    <mergeCell ref="J28:K28"/>
    <mergeCell ref="C29:D29"/>
    <mergeCell ref="N24:N26"/>
    <mergeCell ref="O24:O26"/>
    <mergeCell ref="C25:D25"/>
    <mergeCell ref="F25:G25"/>
    <mergeCell ref="H25:I25"/>
    <mergeCell ref="J25:K25"/>
    <mergeCell ref="C26:D26"/>
    <mergeCell ref="F26:G26"/>
    <mergeCell ref="H26:I26"/>
    <mergeCell ref="J26:K26"/>
    <mergeCell ref="F29:G29"/>
    <mergeCell ref="H29:I29"/>
    <mergeCell ref="J29:K29"/>
    <mergeCell ref="A30:A32"/>
    <mergeCell ref="E30:E31"/>
    <mergeCell ref="M30:M32"/>
    <mergeCell ref="A27:A29"/>
    <mergeCell ref="E27:E28"/>
    <mergeCell ref="M27:M29"/>
    <mergeCell ref="N33:N35"/>
    <mergeCell ref="O33:O35"/>
    <mergeCell ref="C34:D34"/>
    <mergeCell ref="F34:G34"/>
    <mergeCell ref="H34:I34"/>
    <mergeCell ref="J34:K34"/>
    <mergeCell ref="C35:D35"/>
    <mergeCell ref="N30:N32"/>
    <mergeCell ref="O30:O32"/>
    <mergeCell ref="C31:D31"/>
    <mergeCell ref="F31:G31"/>
    <mergeCell ref="H31:I31"/>
    <mergeCell ref="J31:K31"/>
    <mergeCell ref="C32:D32"/>
    <mergeCell ref="F32:G32"/>
    <mergeCell ref="H32:I32"/>
    <mergeCell ref="J32:K32"/>
    <mergeCell ref="F35:G35"/>
    <mergeCell ref="H35:I35"/>
    <mergeCell ref="J35:K35"/>
    <mergeCell ref="A36:A38"/>
    <mergeCell ref="E36:E37"/>
    <mergeCell ref="M36:M38"/>
    <mergeCell ref="A33:A35"/>
    <mergeCell ref="E33:E34"/>
    <mergeCell ref="M33:M35"/>
    <mergeCell ref="F40:G40"/>
    <mergeCell ref="H40:I40"/>
    <mergeCell ref="J40:K40"/>
    <mergeCell ref="C41:D41"/>
    <mergeCell ref="N36:N38"/>
    <mergeCell ref="O36:O38"/>
    <mergeCell ref="C37:D37"/>
    <mergeCell ref="F37:G37"/>
    <mergeCell ref="H37:I37"/>
    <mergeCell ref="J37:K37"/>
    <mergeCell ref="C38:D38"/>
    <mergeCell ref="F38:G38"/>
    <mergeCell ref="H38:I38"/>
    <mergeCell ref="J38:K38"/>
    <mergeCell ref="A46:O46"/>
    <mergeCell ref="A47:O47"/>
    <mergeCell ref="A51:C51"/>
    <mergeCell ref="F51:H51"/>
    <mergeCell ref="L3:M3"/>
    <mergeCell ref="A44:O44"/>
    <mergeCell ref="L42:L43"/>
    <mergeCell ref="M42:M43"/>
    <mergeCell ref="N42:N43"/>
    <mergeCell ref="O42:O43"/>
    <mergeCell ref="F41:G41"/>
    <mergeCell ref="H41:I41"/>
    <mergeCell ref="J41:K41"/>
    <mergeCell ref="A42:B43"/>
    <mergeCell ref="C42:D43"/>
    <mergeCell ref="F42:G43"/>
    <mergeCell ref="H42:I43"/>
    <mergeCell ref="J42:K43"/>
    <mergeCell ref="A39:A41"/>
    <mergeCell ref="E39:E40"/>
    <mergeCell ref="M39:M41"/>
    <mergeCell ref="N39:N41"/>
    <mergeCell ref="O39:O41"/>
    <mergeCell ref="C40:D40"/>
  </mergeCells>
  <phoneticPr fontId="2"/>
  <pageMargins left="0.7" right="0.7" top="0.75" bottom="0.75" header="0.3" footer="0.3"/>
  <pageSetup paperSize="9" scale="89" orientation="portrait" blackAndWhite="1"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4" tint="0.39997558519241921"/>
    <pageSetUpPr fitToPage="1"/>
  </sheetPr>
  <dimension ref="A1:R51"/>
  <sheetViews>
    <sheetView view="pageBreakPreview" zoomScale="145" zoomScaleNormal="180" zoomScaleSheetLayoutView="145" workbookViewId="0">
      <selection activeCell="A62" sqref="A62:B62"/>
    </sheetView>
  </sheetViews>
  <sheetFormatPr defaultRowHeight="9.75"/>
  <cols>
    <col min="1" max="1" width="8.5" style="18" customWidth="1"/>
    <col min="2" max="2" width="6.625" style="18" customWidth="1"/>
    <col min="3" max="3" width="4.75" style="18" customWidth="1"/>
    <col min="4" max="4" width="2.375" style="18" bestFit="1" customWidth="1"/>
    <col min="5" max="5" width="4.75" style="18" customWidth="1"/>
    <col min="6" max="6" width="4.375" style="18" customWidth="1"/>
    <col min="7" max="7" width="3.625" style="18" bestFit="1" customWidth="1"/>
    <col min="8" max="8" width="4.375" style="18" customWidth="1"/>
    <col min="9" max="9" width="3.625" style="18" bestFit="1" customWidth="1"/>
    <col min="10" max="10" width="4.375" style="18" customWidth="1"/>
    <col min="11" max="11" width="3.625" style="18" bestFit="1" customWidth="1"/>
    <col min="12" max="12" width="6.125" style="18" customWidth="1"/>
    <col min="13" max="14" width="8.5" style="18" customWidth="1"/>
    <col min="15" max="15" width="12.625" style="18" customWidth="1"/>
    <col min="16" max="16384" width="9" style="18"/>
  </cols>
  <sheetData>
    <row r="1" spans="1:18" ht="12.75" customHeight="1">
      <c r="O1" s="19" t="s">
        <v>209</v>
      </c>
    </row>
    <row r="2" spans="1:18" ht="21.75" customHeight="1">
      <c r="A2" s="142" t="s">
        <v>53</v>
      </c>
      <c r="B2" s="142"/>
      <c r="C2" s="142"/>
      <c r="D2" s="142"/>
      <c r="E2" s="142"/>
      <c r="F2" s="142"/>
      <c r="G2" s="142"/>
      <c r="H2" s="142"/>
      <c r="I2" s="142"/>
      <c r="J2" s="142"/>
      <c r="K2" s="142"/>
      <c r="L2" s="142"/>
      <c r="M2" s="142"/>
      <c r="N2" s="142"/>
      <c r="O2" s="142"/>
    </row>
    <row r="3" spans="1:18" ht="20.25" customHeight="1">
      <c r="A3" s="22" t="s">
        <v>43</v>
      </c>
      <c r="B3" s="23"/>
      <c r="C3" s="146" t="s">
        <v>44</v>
      </c>
      <c r="D3" s="146"/>
      <c r="E3" s="146"/>
      <c r="F3" s="147" t="str">
        <f>'（低圧）内訳'!$T$23</f>
        <v>演習場１１７</v>
      </c>
      <c r="G3" s="147"/>
      <c r="H3" s="147"/>
      <c r="I3" s="147"/>
      <c r="J3" s="147"/>
      <c r="K3" s="147"/>
      <c r="L3" s="152" t="s">
        <v>88</v>
      </c>
      <c r="M3" s="152"/>
      <c r="N3" s="40"/>
      <c r="O3" s="24"/>
    </row>
    <row r="4" spans="1:18" ht="16.5" customHeight="1">
      <c r="A4" s="138" t="s">
        <v>189</v>
      </c>
      <c r="B4" s="153" t="s">
        <v>26</v>
      </c>
      <c r="C4" s="154" t="s">
        <v>25</v>
      </c>
      <c r="D4" s="155"/>
      <c r="E4" s="154" t="s">
        <v>27</v>
      </c>
      <c r="F4" s="156"/>
      <c r="G4" s="156"/>
      <c r="H4" s="156"/>
      <c r="I4" s="156"/>
      <c r="J4" s="156"/>
      <c r="K4" s="156"/>
      <c r="L4" s="157"/>
      <c r="M4" s="143" t="s">
        <v>50</v>
      </c>
      <c r="N4" s="158" t="s">
        <v>51</v>
      </c>
      <c r="O4" s="160" t="s">
        <v>28</v>
      </c>
      <c r="R4" s="44" t="s">
        <v>139</v>
      </c>
    </row>
    <row r="5" spans="1:18" ht="22.5" customHeight="1">
      <c r="A5" s="153"/>
      <c r="B5" s="153"/>
      <c r="C5" s="161" t="s">
        <v>29</v>
      </c>
      <c r="D5" s="149"/>
      <c r="E5" s="25" t="s">
        <v>45</v>
      </c>
      <c r="F5" s="148" t="s">
        <v>48</v>
      </c>
      <c r="G5" s="149"/>
      <c r="H5" s="150" t="s">
        <v>47</v>
      </c>
      <c r="I5" s="151"/>
      <c r="J5" s="150" t="s">
        <v>49</v>
      </c>
      <c r="K5" s="151"/>
      <c r="L5" s="26" t="s">
        <v>30</v>
      </c>
      <c r="M5" s="144"/>
      <c r="N5" s="159"/>
      <c r="O5" s="160"/>
      <c r="R5" s="45" t="s">
        <v>100</v>
      </c>
    </row>
    <row r="6" spans="1:18" ht="16.5" customHeight="1">
      <c r="A6" s="138" t="s">
        <v>142</v>
      </c>
      <c r="B6" s="20" t="s">
        <v>31</v>
      </c>
      <c r="C6" s="27">
        <f>'（低圧）内訳'!U23</f>
        <v>50</v>
      </c>
      <c r="D6" s="28" t="str">
        <f>'（低圧）内訳'!V23</f>
        <v>A</v>
      </c>
      <c r="E6" s="119">
        <f>R8</f>
        <v>46</v>
      </c>
      <c r="F6" s="42">
        <f>MIN(120,E6)</f>
        <v>46</v>
      </c>
      <c r="G6" s="29" t="s">
        <v>46</v>
      </c>
      <c r="H6" s="42">
        <f>MIN(180,E6-F6)</f>
        <v>0</v>
      </c>
      <c r="I6" s="29" t="s">
        <v>46</v>
      </c>
      <c r="J6" s="42">
        <f>E6-F6-H6</f>
        <v>0</v>
      </c>
      <c r="K6" s="29" t="s">
        <v>46</v>
      </c>
      <c r="L6" s="30">
        <f>F6+H6+J6</f>
        <v>46</v>
      </c>
      <c r="M6" s="119"/>
      <c r="N6" s="119"/>
      <c r="O6" s="135">
        <f>SUM(C8,L8)-M6+N6</f>
        <v>0</v>
      </c>
      <c r="R6" s="46" t="s">
        <v>101</v>
      </c>
    </row>
    <row r="7" spans="1:18" ht="16.5" customHeight="1">
      <c r="A7" s="138"/>
      <c r="B7" s="20" t="s">
        <v>32</v>
      </c>
      <c r="C7" s="133"/>
      <c r="D7" s="134"/>
      <c r="E7" s="139"/>
      <c r="F7" s="131"/>
      <c r="G7" s="132"/>
      <c r="H7" s="131"/>
      <c r="I7" s="132"/>
      <c r="J7" s="133"/>
      <c r="K7" s="134"/>
      <c r="L7" s="31"/>
      <c r="M7" s="120"/>
      <c r="N7" s="120"/>
      <c r="O7" s="135"/>
      <c r="R7" s="47"/>
    </row>
    <row r="8" spans="1:18" ht="16.5" customHeight="1">
      <c r="A8" s="138"/>
      <c r="B8" s="21" t="s">
        <v>33</v>
      </c>
      <c r="C8" s="133"/>
      <c r="D8" s="134"/>
      <c r="E8" s="32" t="s">
        <v>46</v>
      </c>
      <c r="F8" s="136"/>
      <c r="G8" s="137"/>
      <c r="H8" s="136"/>
      <c r="I8" s="137"/>
      <c r="J8" s="133"/>
      <c r="K8" s="134"/>
      <c r="L8" s="30">
        <f>SUM(F8:K8)</f>
        <v>0</v>
      </c>
      <c r="M8" s="122"/>
      <c r="N8" s="122"/>
      <c r="O8" s="135"/>
      <c r="R8" s="48">
        <v>46</v>
      </c>
    </row>
    <row r="9" spans="1:18" ht="16.5" customHeight="1">
      <c r="A9" s="138" t="s">
        <v>143</v>
      </c>
      <c r="B9" s="20" t="s">
        <v>31</v>
      </c>
      <c r="C9" s="27">
        <f>$C$6</f>
        <v>50</v>
      </c>
      <c r="D9" s="28" t="str">
        <f>$D$6</f>
        <v>A</v>
      </c>
      <c r="E9" s="119">
        <f>R10</f>
        <v>55</v>
      </c>
      <c r="F9" s="42">
        <f t="shared" ref="F9" si="0">MIN(120,E9)</f>
        <v>55</v>
      </c>
      <c r="G9" s="29" t="s">
        <v>46</v>
      </c>
      <c r="H9" s="42">
        <f t="shared" ref="H9" si="1">MIN(180,E9-F9)</f>
        <v>0</v>
      </c>
      <c r="I9" s="29" t="s">
        <v>46</v>
      </c>
      <c r="J9" s="42">
        <f t="shared" ref="J9" si="2">E9-F9-H9</f>
        <v>0</v>
      </c>
      <c r="K9" s="29" t="s">
        <v>46</v>
      </c>
      <c r="L9" s="30">
        <f t="shared" ref="L9" si="3">F9+H9+J9</f>
        <v>55</v>
      </c>
      <c r="M9" s="119"/>
      <c r="N9" s="119"/>
      <c r="O9" s="135"/>
      <c r="R9" s="47"/>
    </row>
    <row r="10" spans="1:18" ht="16.5" customHeight="1">
      <c r="A10" s="138"/>
      <c r="B10" s="20" t="s">
        <v>32</v>
      </c>
      <c r="C10" s="133"/>
      <c r="D10" s="134"/>
      <c r="E10" s="139"/>
      <c r="F10" s="131"/>
      <c r="G10" s="132"/>
      <c r="H10" s="131"/>
      <c r="I10" s="132"/>
      <c r="J10" s="133"/>
      <c r="K10" s="134"/>
      <c r="L10" s="31"/>
      <c r="M10" s="120"/>
      <c r="N10" s="120"/>
      <c r="O10" s="135"/>
      <c r="R10" s="48">
        <v>55</v>
      </c>
    </row>
    <row r="11" spans="1:18" ht="16.5" customHeight="1">
      <c r="A11" s="138"/>
      <c r="B11" s="21" t="s">
        <v>33</v>
      </c>
      <c r="C11" s="133"/>
      <c r="D11" s="134"/>
      <c r="E11" s="32" t="s">
        <v>46</v>
      </c>
      <c r="F11" s="136"/>
      <c r="G11" s="137"/>
      <c r="H11" s="136"/>
      <c r="I11" s="137"/>
      <c r="J11" s="133"/>
      <c r="K11" s="134"/>
      <c r="L11" s="30"/>
      <c r="M11" s="122"/>
      <c r="N11" s="122"/>
      <c r="O11" s="135"/>
      <c r="R11" s="47"/>
    </row>
    <row r="12" spans="1:18" ht="16.5" customHeight="1">
      <c r="A12" s="138" t="s">
        <v>144</v>
      </c>
      <c r="B12" s="20" t="s">
        <v>31</v>
      </c>
      <c r="C12" s="27">
        <f>$C$6</f>
        <v>50</v>
      </c>
      <c r="D12" s="28" t="str">
        <f>$D$6</f>
        <v>A</v>
      </c>
      <c r="E12" s="119">
        <f>R12</f>
        <v>55</v>
      </c>
      <c r="F12" s="42">
        <f t="shared" ref="F12" si="4">MIN(120,E12)</f>
        <v>55</v>
      </c>
      <c r="G12" s="29" t="s">
        <v>46</v>
      </c>
      <c r="H12" s="42">
        <f t="shared" ref="H12" si="5">MIN(180,E12-F12)</f>
        <v>0</v>
      </c>
      <c r="I12" s="29" t="s">
        <v>46</v>
      </c>
      <c r="J12" s="42">
        <f t="shared" ref="J12" si="6">E12-F12-H12</f>
        <v>0</v>
      </c>
      <c r="K12" s="29" t="s">
        <v>46</v>
      </c>
      <c r="L12" s="30">
        <f t="shared" ref="L12" si="7">F12+H12+J12</f>
        <v>55</v>
      </c>
      <c r="M12" s="119"/>
      <c r="N12" s="119"/>
      <c r="O12" s="135"/>
      <c r="R12" s="48">
        <v>55</v>
      </c>
    </row>
    <row r="13" spans="1:18" ht="16.5" customHeight="1">
      <c r="A13" s="138"/>
      <c r="B13" s="20" t="s">
        <v>32</v>
      </c>
      <c r="C13" s="133"/>
      <c r="D13" s="134"/>
      <c r="E13" s="139"/>
      <c r="F13" s="131"/>
      <c r="G13" s="132"/>
      <c r="H13" s="131"/>
      <c r="I13" s="132"/>
      <c r="J13" s="133"/>
      <c r="K13" s="134"/>
      <c r="L13" s="31"/>
      <c r="M13" s="120"/>
      <c r="N13" s="120"/>
      <c r="O13" s="135"/>
      <c r="R13" s="49"/>
    </row>
    <row r="14" spans="1:18" ht="16.5" customHeight="1">
      <c r="A14" s="138"/>
      <c r="B14" s="21" t="s">
        <v>33</v>
      </c>
      <c r="C14" s="133"/>
      <c r="D14" s="134"/>
      <c r="E14" s="32" t="s">
        <v>46</v>
      </c>
      <c r="F14" s="136"/>
      <c r="G14" s="137"/>
      <c r="H14" s="136"/>
      <c r="I14" s="137"/>
      <c r="J14" s="133"/>
      <c r="K14" s="134"/>
      <c r="L14" s="30"/>
      <c r="M14" s="122"/>
      <c r="N14" s="122"/>
      <c r="O14" s="135"/>
      <c r="R14" s="50">
        <f t="shared" ref="R14" si="8">R8+R10+R12</f>
        <v>156</v>
      </c>
    </row>
    <row r="15" spans="1:18" ht="16.5" customHeight="1">
      <c r="A15" s="138" t="s">
        <v>145</v>
      </c>
      <c r="B15" s="20" t="s">
        <v>31</v>
      </c>
      <c r="C15" s="27">
        <f>$C$6</f>
        <v>50</v>
      </c>
      <c r="D15" s="28" t="str">
        <f>$D$6</f>
        <v>A</v>
      </c>
      <c r="E15" s="119">
        <f>R16</f>
        <v>23</v>
      </c>
      <c r="F15" s="42">
        <f t="shared" ref="F15" si="9">MIN(120,E15)</f>
        <v>23</v>
      </c>
      <c r="G15" s="29" t="s">
        <v>46</v>
      </c>
      <c r="H15" s="42">
        <f t="shared" ref="H15" si="10">MIN(180,E15-F15)</f>
        <v>0</v>
      </c>
      <c r="I15" s="29" t="s">
        <v>46</v>
      </c>
      <c r="J15" s="42">
        <f t="shared" ref="J15" si="11">E15-F15-H15</f>
        <v>0</v>
      </c>
      <c r="K15" s="29" t="s">
        <v>46</v>
      </c>
      <c r="L15" s="30">
        <f t="shared" ref="L15" si="12">F15+H15+J15</f>
        <v>23</v>
      </c>
      <c r="M15" s="119"/>
      <c r="N15" s="119"/>
      <c r="O15" s="135"/>
      <c r="R15" s="47"/>
    </row>
    <row r="16" spans="1:18" ht="16.5" customHeight="1">
      <c r="A16" s="138"/>
      <c r="B16" s="20" t="s">
        <v>32</v>
      </c>
      <c r="C16" s="133"/>
      <c r="D16" s="134"/>
      <c r="E16" s="139"/>
      <c r="F16" s="131"/>
      <c r="G16" s="132"/>
      <c r="H16" s="131"/>
      <c r="I16" s="132"/>
      <c r="J16" s="133"/>
      <c r="K16" s="134"/>
      <c r="L16" s="31"/>
      <c r="M16" s="120"/>
      <c r="N16" s="120"/>
      <c r="O16" s="135"/>
      <c r="R16" s="48">
        <v>23</v>
      </c>
    </row>
    <row r="17" spans="1:18" ht="16.5" customHeight="1">
      <c r="A17" s="138"/>
      <c r="B17" s="21" t="s">
        <v>33</v>
      </c>
      <c r="C17" s="133"/>
      <c r="D17" s="134"/>
      <c r="E17" s="32" t="s">
        <v>46</v>
      </c>
      <c r="F17" s="136"/>
      <c r="G17" s="137"/>
      <c r="H17" s="136"/>
      <c r="I17" s="137"/>
      <c r="J17" s="133"/>
      <c r="K17" s="134"/>
      <c r="L17" s="30"/>
      <c r="M17" s="122"/>
      <c r="N17" s="122"/>
      <c r="O17" s="135"/>
      <c r="R17" s="47"/>
    </row>
    <row r="18" spans="1:18" ht="16.5" customHeight="1">
      <c r="A18" s="138" t="s">
        <v>146</v>
      </c>
      <c r="B18" s="20" t="s">
        <v>31</v>
      </c>
      <c r="C18" s="27">
        <f>$C$6</f>
        <v>50</v>
      </c>
      <c r="D18" s="28" t="str">
        <f>$D$6</f>
        <v>A</v>
      </c>
      <c r="E18" s="119">
        <f>R18</f>
        <v>70</v>
      </c>
      <c r="F18" s="42">
        <f t="shared" ref="F18" si="13">MIN(120,E18)</f>
        <v>70</v>
      </c>
      <c r="G18" s="29" t="s">
        <v>46</v>
      </c>
      <c r="H18" s="42">
        <f t="shared" ref="H18" si="14">MIN(180,E18-F18)</f>
        <v>0</v>
      </c>
      <c r="I18" s="29" t="s">
        <v>46</v>
      </c>
      <c r="J18" s="42">
        <f t="shared" ref="J18" si="15">E18-F18-H18</f>
        <v>0</v>
      </c>
      <c r="K18" s="29" t="s">
        <v>46</v>
      </c>
      <c r="L18" s="30">
        <f t="shared" ref="L18" si="16">F18+H18+J18</f>
        <v>70</v>
      </c>
      <c r="M18" s="119"/>
      <c r="N18" s="119"/>
      <c r="O18" s="135"/>
      <c r="R18" s="48">
        <v>70</v>
      </c>
    </row>
    <row r="19" spans="1:18" ht="16.5" customHeight="1">
      <c r="A19" s="138"/>
      <c r="B19" s="20" t="s">
        <v>32</v>
      </c>
      <c r="C19" s="133"/>
      <c r="D19" s="134"/>
      <c r="E19" s="139"/>
      <c r="F19" s="131"/>
      <c r="G19" s="132"/>
      <c r="H19" s="131"/>
      <c r="I19" s="132"/>
      <c r="J19" s="133"/>
      <c r="K19" s="134"/>
      <c r="L19" s="31"/>
      <c r="M19" s="120"/>
      <c r="N19" s="120"/>
      <c r="O19" s="135"/>
      <c r="R19" s="47"/>
    </row>
    <row r="20" spans="1:18" ht="16.5" customHeight="1">
      <c r="A20" s="138"/>
      <c r="B20" s="21" t="s">
        <v>33</v>
      </c>
      <c r="C20" s="133"/>
      <c r="D20" s="134"/>
      <c r="E20" s="32" t="s">
        <v>46</v>
      </c>
      <c r="F20" s="136"/>
      <c r="G20" s="137"/>
      <c r="H20" s="136"/>
      <c r="I20" s="137"/>
      <c r="J20" s="133"/>
      <c r="K20" s="134"/>
      <c r="L20" s="30"/>
      <c r="M20" s="122"/>
      <c r="N20" s="122"/>
      <c r="O20" s="135"/>
      <c r="R20" s="48">
        <v>23</v>
      </c>
    </row>
    <row r="21" spans="1:18" ht="16.5" customHeight="1">
      <c r="A21" s="138" t="s">
        <v>147</v>
      </c>
      <c r="B21" s="20" t="s">
        <v>31</v>
      </c>
      <c r="C21" s="27">
        <f>$C$6</f>
        <v>50</v>
      </c>
      <c r="D21" s="28" t="str">
        <f>$D$6</f>
        <v>A</v>
      </c>
      <c r="E21" s="119">
        <f>R20</f>
        <v>23</v>
      </c>
      <c r="F21" s="42">
        <f t="shared" ref="F21" si="17">MIN(120,E21)</f>
        <v>23</v>
      </c>
      <c r="G21" s="29" t="s">
        <v>46</v>
      </c>
      <c r="H21" s="42">
        <f t="shared" ref="H21" si="18">MIN(180,E21-F21)</f>
        <v>0</v>
      </c>
      <c r="I21" s="29" t="s">
        <v>46</v>
      </c>
      <c r="J21" s="42">
        <f t="shared" ref="J21" si="19">E21-F21-H21</f>
        <v>0</v>
      </c>
      <c r="K21" s="29" t="s">
        <v>46</v>
      </c>
      <c r="L21" s="30">
        <f t="shared" ref="L21" si="20">F21+H21+J21</f>
        <v>23</v>
      </c>
      <c r="M21" s="119"/>
      <c r="N21" s="119"/>
      <c r="O21" s="135"/>
      <c r="R21" s="49"/>
    </row>
    <row r="22" spans="1:18" ht="16.5" customHeight="1">
      <c r="A22" s="138"/>
      <c r="B22" s="20" t="s">
        <v>32</v>
      </c>
      <c r="C22" s="133"/>
      <c r="D22" s="134"/>
      <c r="E22" s="139"/>
      <c r="F22" s="131"/>
      <c r="G22" s="132"/>
      <c r="H22" s="131"/>
      <c r="I22" s="132"/>
      <c r="J22" s="133"/>
      <c r="K22" s="134"/>
      <c r="L22" s="31"/>
      <c r="M22" s="120"/>
      <c r="N22" s="120"/>
      <c r="O22" s="135"/>
      <c r="R22" s="50">
        <f t="shared" ref="R22" si="21">R16+R18+R20</f>
        <v>116</v>
      </c>
    </row>
    <row r="23" spans="1:18" ht="16.5" customHeight="1">
      <c r="A23" s="138"/>
      <c r="B23" s="21" t="s">
        <v>33</v>
      </c>
      <c r="C23" s="133"/>
      <c r="D23" s="134"/>
      <c r="E23" s="32" t="s">
        <v>46</v>
      </c>
      <c r="F23" s="136"/>
      <c r="G23" s="137"/>
      <c r="H23" s="136"/>
      <c r="I23" s="137"/>
      <c r="J23" s="133"/>
      <c r="K23" s="134"/>
      <c r="L23" s="30"/>
      <c r="M23" s="122"/>
      <c r="N23" s="122"/>
      <c r="O23" s="135"/>
      <c r="R23" s="49"/>
    </row>
    <row r="24" spans="1:18" ht="16.5" customHeight="1">
      <c r="A24" s="138" t="s">
        <v>148</v>
      </c>
      <c r="B24" s="20" t="s">
        <v>31</v>
      </c>
      <c r="C24" s="27">
        <f>$C$6</f>
        <v>50</v>
      </c>
      <c r="D24" s="28" t="str">
        <f>$D$6</f>
        <v>A</v>
      </c>
      <c r="E24" s="119">
        <f>R26</f>
        <v>100</v>
      </c>
      <c r="F24" s="42">
        <f t="shared" ref="F24" si="22">MIN(120,E24)</f>
        <v>100</v>
      </c>
      <c r="G24" s="29" t="s">
        <v>46</v>
      </c>
      <c r="H24" s="42">
        <f t="shared" ref="H24" si="23">MIN(180,E24-F24)</f>
        <v>0</v>
      </c>
      <c r="I24" s="29" t="s">
        <v>46</v>
      </c>
      <c r="J24" s="42">
        <f t="shared" ref="J24" si="24">E24-F24-H24</f>
        <v>0</v>
      </c>
      <c r="K24" s="29" t="s">
        <v>46</v>
      </c>
      <c r="L24" s="30">
        <f t="shared" ref="L24" si="25">F24+H24+J24</f>
        <v>100</v>
      </c>
      <c r="M24" s="119"/>
      <c r="N24" s="119"/>
      <c r="O24" s="135"/>
      <c r="R24" s="48">
        <f t="shared" ref="R24" si="26">R14+R22</f>
        <v>272</v>
      </c>
    </row>
    <row r="25" spans="1:18" ht="16.5" customHeight="1">
      <c r="A25" s="138"/>
      <c r="B25" s="20" t="s">
        <v>32</v>
      </c>
      <c r="C25" s="133"/>
      <c r="D25" s="134"/>
      <c r="E25" s="139"/>
      <c r="F25" s="131"/>
      <c r="G25" s="132"/>
      <c r="H25" s="131"/>
      <c r="I25" s="132"/>
      <c r="J25" s="133"/>
      <c r="K25" s="134"/>
      <c r="L25" s="31"/>
      <c r="M25" s="120"/>
      <c r="N25" s="120"/>
      <c r="O25" s="135"/>
      <c r="R25" s="47"/>
    </row>
    <row r="26" spans="1:18" ht="16.5" customHeight="1">
      <c r="A26" s="138"/>
      <c r="B26" s="21" t="s">
        <v>33</v>
      </c>
      <c r="C26" s="133"/>
      <c r="D26" s="134"/>
      <c r="E26" s="32" t="s">
        <v>46</v>
      </c>
      <c r="F26" s="136"/>
      <c r="G26" s="137"/>
      <c r="H26" s="136"/>
      <c r="I26" s="137"/>
      <c r="J26" s="133"/>
      <c r="K26" s="134"/>
      <c r="L26" s="30"/>
      <c r="M26" s="122"/>
      <c r="N26" s="122"/>
      <c r="O26" s="135"/>
      <c r="R26" s="48">
        <v>100</v>
      </c>
    </row>
    <row r="27" spans="1:18" ht="16.5" customHeight="1">
      <c r="A27" s="138" t="s">
        <v>149</v>
      </c>
      <c r="B27" s="20" t="s">
        <v>31</v>
      </c>
      <c r="C27" s="27">
        <f>$C$6</f>
        <v>50</v>
      </c>
      <c r="D27" s="28" t="str">
        <f>$D$6</f>
        <v>A</v>
      </c>
      <c r="E27" s="119">
        <f>R28</f>
        <v>100</v>
      </c>
      <c r="F27" s="42">
        <f t="shared" ref="F27" si="27">MIN(120,E27)</f>
        <v>100</v>
      </c>
      <c r="G27" s="29" t="s">
        <v>46</v>
      </c>
      <c r="H27" s="42">
        <f t="shared" ref="H27" si="28">MIN(180,E27-F27)</f>
        <v>0</v>
      </c>
      <c r="I27" s="29" t="s">
        <v>46</v>
      </c>
      <c r="J27" s="42">
        <f t="shared" ref="J27" si="29">E27-F27-H27</f>
        <v>0</v>
      </c>
      <c r="K27" s="29" t="s">
        <v>46</v>
      </c>
      <c r="L27" s="30">
        <f t="shared" ref="L27" si="30">F27+H27+J27</f>
        <v>100</v>
      </c>
      <c r="M27" s="119"/>
      <c r="N27" s="119"/>
      <c r="O27" s="135"/>
      <c r="R27" s="47"/>
    </row>
    <row r="28" spans="1:18" ht="16.5" customHeight="1">
      <c r="A28" s="138"/>
      <c r="B28" s="20" t="s">
        <v>32</v>
      </c>
      <c r="C28" s="133"/>
      <c r="D28" s="134"/>
      <c r="E28" s="139"/>
      <c r="F28" s="131"/>
      <c r="G28" s="132"/>
      <c r="H28" s="131"/>
      <c r="I28" s="132"/>
      <c r="J28" s="133"/>
      <c r="K28" s="134"/>
      <c r="L28" s="31"/>
      <c r="M28" s="120"/>
      <c r="N28" s="120"/>
      <c r="O28" s="135"/>
      <c r="R28" s="48">
        <v>100</v>
      </c>
    </row>
    <row r="29" spans="1:18" ht="16.5" customHeight="1">
      <c r="A29" s="138"/>
      <c r="B29" s="21" t="s">
        <v>33</v>
      </c>
      <c r="C29" s="133"/>
      <c r="D29" s="134"/>
      <c r="E29" s="32" t="s">
        <v>46</v>
      </c>
      <c r="F29" s="136"/>
      <c r="G29" s="137"/>
      <c r="H29" s="136"/>
      <c r="I29" s="137"/>
      <c r="J29" s="133"/>
      <c r="K29" s="134"/>
      <c r="L29" s="30"/>
      <c r="M29" s="122"/>
      <c r="N29" s="122"/>
      <c r="O29" s="135"/>
      <c r="R29" s="47"/>
    </row>
    <row r="30" spans="1:18" ht="16.5" customHeight="1">
      <c r="A30" s="138" t="s">
        <v>150</v>
      </c>
      <c r="B30" s="20" t="s">
        <v>31</v>
      </c>
      <c r="C30" s="27">
        <f>$C$6</f>
        <v>50</v>
      </c>
      <c r="D30" s="28" t="str">
        <f>$D$6</f>
        <v>A</v>
      </c>
      <c r="E30" s="119">
        <f>R30</f>
        <v>150</v>
      </c>
      <c r="F30" s="42">
        <f t="shared" ref="F30" si="31">MIN(120,E30)</f>
        <v>120</v>
      </c>
      <c r="G30" s="29" t="s">
        <v>46</v>
      </c>
      <c r="H30" s="42">
        <f t="shared" ref="H30" si="32">MIN(180,E30-F30)</f>
        <v>30</v>
      </c>
      <c r="I30" s="29" t="s">
        <v>46</v>
      </c>
      <c r="J30" s="42">
        <f t="shared" ref="J30" si="33">E30-F30-H30</f>
        <v>0</v>
      </c>
      <c r="K30" s="29" t="s">
        <v>46</v>
      </c>
      <c r="L30" s="30">
        <f t="shared" ref="L30" si="34">F30+H30+J30</f>
        <v>150</v>
      </c>
      <c r="M30" s="119"/>
      <c r="N30" s="119"/>
      <c r="O30" s="135"/>
      <c r="R30" s="50">
        <v>150</v>
      </c>
    </row>
    <row r="31" spans="1:18" ht="16.5" customHeight="1">
      <c r="A31" s="138"/>
      <c r="B31" s="20" t="s">
        <v>32</v>
      </c>
      <c r="C31" s="133"/>
      <c r="D31" s="134"/>
      <c r="E31" s="139"/>
      <c r="F31" s="131"/>
      <c r="G31" s="132"/>
      <c r="H31" s="131"/>
      <c r="I31" s="132"/>
      <c r="J31" s="133"/>
      <c r="K31" s="134"/>
      <c r="L31" s="31"/>
      <c r="M31" s="120"/>
      <c r="N31" s="120"/>
      <c r="O31" s="135"/>
      <c r="R31" s="49"/>
    </row>
    <row r="32" spans="1:18" ht="16.5" customHeight="1">
      <c r="A32" s="138"/>
      <c r="B32" s="21" t="s">
        <v>33</v>
      </c>
      <c r="C32" s="133"/>
      <c r="D32" s="134"/>
      <c r="E32" s="32" t="s">
        <v>46</v>
      </c>
      <c r="F32" s="136"/>
      <c r="G32" s="137"/>
      <c r="H32" s="136"/>
      <c r="I32" s="137"/>
      <c r="J32" s="133"/>
      <c r="K32" s="134"/>
      <c r="L32" s="30"/>
      <c r="M32" s="122"/>
      <c r="N32" s="122"/>
      <c r="O32" s="135"/>
      <c r="R32" s="50">
        <f t="shared" ref="R32" si="35">R26+R28+R30</f>
        <v>350</v>
      </c>
    </row>
    <row r="33" spans="1:18" ht="16.5" customHeight="1">
      <c r="A33" s="138" t="s">
        <v>151</v>
      </c>
      <c r="B33" s="20" t="s">
        <v>31</v>
      </c>
      <c r="C33" s="27">
        <f>$C$6</f>
        <v>50</v>
      </c>
      <c r="D33" s="28" t="str">
        <f>$D$6</f>
        <v>A</v>
      </c>
      <c r="E33" s="119">
        <f>R34</f>
        <v>300</v>
      </c>
      <c r="F33" s="42">
        <f t="shared" ref="F33" si="36">MIN(120,E33)</f>
        <v>120</v>
      </c>
      <c r="G33" s="29" t="s">
        <v>46</v>
      </c>
      <c r="H33" s="42">
        <f t="shared" ref="H33" si="37">MIN(180,E33-F33)</f>
        <v>180</v>
      </c>
      <c r="I33" s="29" t="s">
        <v>46</v>
      </c>
      <c r="J33" s="42">
        <f t="shared" ref="J33" si="38">E33-F33-H33</f>
        <v>0</v>
      </c>
      <c r="K33" s="29" t="s">
        <v>46</v>
      </c>
      <c r="L33" s="30">
        <f t="shared" ref="L33" si="39">F33+H33+J33</f>
        <v>300</v>
      </c>
      <c r="M33" s="119"/>
      <c r="N33" s="119"/>
      <c r="O33" s="135"/>
      <c r="R33" s="47"/>
    </row>
    <row r="34" spans="1:18" ht="16.5" customHeight="1">
      <c r="A34" s="138"/>
      <c r="B34" s="20" t="s">
        <v>32</v>
      </c>
      <c r="C34" s="133"/>
      <c r="D34" s="134"/>
      <c r="E34" s="139"/>
      <c r="F34" s="131"/>
      <c r="G34" s="132"/>
      <c r="H34" s="131"/>
      <c r="I34" s="132"/>
      <c r="J34" s="133"/>
      <c r="K34" s="134"/>
      <c r="L34" s="31"/>
      <c r="M34" s="120"/>
      <c r="N34" s="120"/>
      <c r="O34" s="135"/>
      <c r="R34" s="48">
        <v>300</v>
      </c>
    </row>
    <row r="35" spans="1:18" ht="16.5" customHeight="1">
      <c r="A35" s="138"/>
      <c r="B35" s="21" t="s">
        <v>33</v>
      </c>
      <c r="C35" s="133"/>
      <c r="D35" s="134"/>
      <c r="E35" s="32" t="s">
        <v>46</v>
      </c>
      <c r="F35" s="136"/>
      <c r="G35" s="137"/>
      <c r="H35" s="136"/>
      <c r="I35" s="137"/>
      <c r="J35" s="133"/>
      <c r="K35" s="134"/>
      <c r="L35" s="30"/>
      <c r="M35" s="122"/>
      <c r="N35" s="122"/>
      <c r="O35" s="135"/>
      <c r="R35" s="49"/>
    </row>
    <row r="36" spans="1:18" ht="16.5" customHeight="1">
      <c r="A36" s="138" t="s">
        <v>152</v>
      </c>
      <c r="B36" s="20" t="s">
        <v>31</v>
      </c>
      <c r="C36" s="27">
        <f>$C$6</f>
        <v>50</v>
      </c>
      <c r="D36" s="28" t="str">
        <f>$D$6</f>
        <v>A</v>
      </c>
      <c r="E36" s="119">
        <f>R36</f>
        <v>300</v>
      </c>
      <c r="F36" s="42">
        <f t="shared" ref="F36" si="40">MIN(120,E36)</f>
        <v>120</v>
      </c>
      <c r="G36" s="29" t="s">
        <v>46</v>
      </c>
      <c r="H36" s="42">
        <f t="shared" ref="H36" si="41">MIN(180,E36-F36)</f>
        <v>180</v>
      </c>
      <c r="I36" s="29" t="s">
        <v>46</v>
      </c>
      <c r="J36" s="42">
        <f t="shared" ref="J36" si="42">E36-F36-H36</f>
        <v>0</v>
      </c>
      <c r="K36" s="29" t="s">
        <v>46</v>
      </c>
      <c r="L36" s="30">
        <f t="shared" ref="L36" si="43">F36+H36+J36</f>
        <v>300</v>
      </c>
      <c r="M36" s="119"/>
      <c r="N36" s="119"/>
      <c r="O36" s="135"/>
      <c r="R36" s="50">
        <v>300</v>
      </c>
    </row>
    <row r="37" spans="1:18" ht="16.5" customHeight="1">
      <c r="A37" s="138"/>
      <c r="B37" s="20" t="s">
        <v>32</v>
      </c>
      <c r="C37" s="133"/>
      <c r="D37" s="134"/>
      <c r="E37" s="139"/>
      <c r="F37" s="131"/>
      <c r="G37" s="132"/>
      <c r="H37" s="131"/>
      <c r="I37" s="132"/>
      <c r="J37" s="133"/>
      <c r="K37" s="134"/>
      <c r="L37" s="31"/>
      <c r="M37" s="120"/>
      <c r="N37" s="120"/>
      <c r="O37" s="135"/>
      <c r="R37" s="49"/>
    </row>
    <row r="38" spans="1:18" ht="16.5" customHeight="1">
      <c r="A38" s="138"/>
      <c r="B38" s="21" t="s">
        <v>33</v>
      </c>
      <c r="C38" s="133"/>
      <c r="D38" s="134"/>
      <c r="E38" s="32" t="s">
        <v>46</v>
      </c>
      <c r="F38" s="136"/>
      <c r="G38" s="137"/>
      <c r="H38" s="136"/>
      <c r="I38" s="137"/>
      <c r="J38" s="133"/>
      <c r="K38" s="134"/>
      <c r="L38" s="30"/>
      <c r="M38" s="122"/>
      <c r="N38" s="122"/>
      <c r="O38" s="135"/>
      <c r="R38" s="50">
        <v>300</v>
      </c>
    </row>
    <row r="39" spans="1:18" ht="16.5" customHeight="1">
      <c r="A39" s="138" t="s">
        <v>153</v>
      </c>
      <c r="B39" s="20" t="s">
        <v>31</v>
      </c>
      <c r="C39" s="27">
        <f>$C$6</f>
        <v>50</v>
      </c>
      <c r="D39" s="28" t="str">
        <f>$D$6</f>
        <v>A</v>
      </c>
      <c r="E39" s="119">
        <f>R38</f>
        <v>300</v>
      </c>
      <c r="F39" s="42">
        <f t="shared" ref="F39" si="44">MIN(120,E39)</f>
        <v>120</v>
      </c>
      <c r="G39" s="29" t="s">
        <v>46</v>
      </c>
      <c r="H39" s="42">
        <f t="shared" ref="H39" si="45">MIN(180,E39-F39)</f>
        <v>180</v>
      </c>
      <c r="I39" s="29" t="s">
        <v>46</v>
      </c>
      <c r="J39" s="42">
        <f t="shared" ref="J39" si="46">E39-F39-H39</f>
        <v>0</v>
      </c>
      <c r="K39" s="29" t="s">
        <v>46</v>
      </c>
      <c r="L39" s="30">
        <f t="shared" ref="L39" si="47">F39+H39+J39</f>
        <v>300</v>
      </c>
      <c r="M39" s="119"/>
      <c r="N39" s="119"/>
      <c r="O39" s="135"/>
      <c r="R39" s="49"/>
    </row>
    <row r="40" spans="1:18" ht="16.5" customHeight="1">
      <c r="A40" s="138"/>
      <c r="B40" s="20" t="s">
        <v>32</v>
      </c>
      <c r="C40" s="133"/>
      <c r="D40" s="134"/>
      <c r="E40" s="139"/>
      <c r="F40" s="131"/>
      <c r="G40" s="132"/>
      <c r="H40" s="131"/>
      <c r="I40" s="132"/>
      <c r="J40" s="133"/>
      <c r="K40" s="134"/>
      <c r="L40" s="31"/>
      <c r="M40" s="120"/>
      <c r="N40" s="120"/>
      <c r="O40" s="135"/>
      <c r="R40" s="50">
        <f t="shared" ref="R40" si="48">R34+R36+R38</f>
        <v>900</v>
      </c>
    </row>
    <row r="41" spans="1:18" ht="16.5" customHeight="1">
      <c r="A41" s="138"/>
      <c r="B41" s="21" t="s">
        <v>33</v>
      </c>
      <c r="C41" s="133"/>
      <c r="D41" s="134"/>
      <c r="E41" s="32" t="s">
        <v>46</v>
      </c>
      <c r="F41" s="136"/>
      <c r="G41" s="137"/>
      <c r="H41" s="136"/>
      <c r="I41" s="137"/>
      <c r="J41" s="133"/>
      <c r="K41" s="134"/>
      <c r="L41" s="30"/>
      <c r="M41" s="122"/>
      <c r="N41" s="122"/>
      <c r="O41" s="135"/>
      <c r="R41" s="49"/>
    </row>
    <row r="42" spans="1:18" ht="16.5" customHeight="1">
      <c r="A42" s="123" t="s">
        <v>34</v>
      </c>
      <c r="B42" s="124"/>
      <c r="C42" s="127">
        <f>SUM(C41,C38,C35,C32,C29,C26,C23,C20,C17,C14,C11,C8)</f>
        <v>0</v>
      </c>
      <c r="D42" s="128"/>
      <c r="E42" s="33">
        <f>SUM(E39,E36,E33,E30,E27,E24,E21,E18,E15,E12,E9,E6)</f>
        <v>1522</v>
      </c>
      <c r="F42" s="123"/>
      <c r="G42" s="124"/>
      <c r="H42" s="123"/>
      <c r="I42" s="124"/>
      <c r="J42" s="123"/>
      <c r="K42" s="124"/>
      <c r="L42" s="119">
        <f>SUM(L41,L38,L35,L32,L29,L26,L23,L20,L17,L14,L11,L8)</f>
        <v>0</v>
      </c>
      <c r="M42" s="119">
        <f>SUM(M6:M41)</f>
        <v>0</v>
      </c>
      <c r="N42" s="119">
        <f>SUM(N6:N41)</f>
        <v>0</v>
      </c>
      <c r="O42" s="119">
        <f>SUM(O6:O41)</f>
        <v>0</v>
      </c>
      <c r="R42" s="50">
        <f t="shared" ref="R42" si="49">R32+R40</f>
        <v>1250</v>
      </c>
    </row>
    <row r="43" spans="1:18" ht="16.5" customHeight="1">
      <c r="A43" s="162"/>
      <c r="B43" s="163"/>
      <c r="C43" s="164"/>
      <c r="D43" s="165"/>
      <c r="E43" s="32" t="s">
        <v>46</v>
      </c>
      <c r="F43" s="162"/>
      <c r="G43" s="163"/>
      <c r="H43" s="162"/>
      <c r="I43" s="163"/>
      <c r="J43" s="162"/>
      <c r="K43" s="163"/>
      <c r="L43" s="122"/>
      <c r="M43" s="120"/>
      <c r="N43" s="120"/>
      <c r="O43" s="120"/>
      <c r="R43" s="49"/>
    </row>
    <row r="44" spans="1:18" ht="39" customHeight="1">
      <c r="A44" s="118" t="s">
        <v>52</v>
      </c>
      <c r="B44" s="118"/>
      <c r="C44" s="118"/>
      <c r="D44" s="118"/>
      <c r="E44" s="118"/>
      <c r="F44" s="118"/>
      <c r="G44" s="118"/>
      <c r="H44" s="118"/>
      <c r="I44" s="118"/>
      <c r="J44" s="118"/>
      <c r="K44" s="118"/>
      <c r="L44" s="118"/>
      <c r="M44" s="118"/>
      <c r="N44" s="118"/>
      <c r="O44" s="118"/>
      <c r="R44" s="50">
        <f>R24+R42</f>
        <v>1522</v>
      </c>
    </row>
    <row r="45" spans="1:18" ht="3.75" customHeight="1"/>
    <row r="46" spans="1:18" ht="13.5" customHeight="1">
      <c r="A46" s="145" t="s">
        <v>91</v>
      </c>
      <c r="B46" s="145"/>
      <c r="C46" s="145"/>
      <c r="D46" s="145"/>
      <c r="E46" s="145"/>
      <c r="F46" s="145"/>
      <c r="G46" s="145"/>
      <c r="H46" s="145"/>
      <c r="I46" s="145"/>
      <c r="J46" s="145"/>
      <c r="K46" s="145"/>
      <c r="L46" s="145"/>
      <c r="M46" s="145"/>
      <c r="N46" s="145"/>
      <c r="O46" s="145"/>
    </row>
    <row r="47" spans="1:18" ht="13.5" customHeight="1">
      <c r="A47" s="121" t="s">
        <v>90</v>
      </c>
      <c r="B47" s="121"/>
      <c r="C47" s="121"/>
      <c r="D47" s="121"/>
      <c r="E47" s="121"/>
      <c r="F47" s="121"/>
      <c r="G47" s="121"/>
      <c r="H47" s="121"/>
      <c r="I47" s="121"/>
      <c r="J47" s="121"/>
      <c r="K47" s="121"/>
      <c r="L47" s="121"/>
      <c r="M47" s="121"/>
      <c r="N47" s="121"/>
      <c r="O47" s="121"/>
    </row>
    <row r="50" spans="1:8" ht="7.5" customHeight="1"/>
    <row r="51" spans="1:8" ht="17.25" customHeight="1">
      <c r="A51" s="140"/>
      <c r="B51" s="140"/>
      <c r="C51" s="140"/>
      <c r="D51" s="34"/>
      <c r="E51" s="34"/>
      <c r="F51" s="141"/>
      <c r="G51" s="141"/>
      <c r="H51" s="141"/>
    </row>
  </sheetData>
  <mergeCells count="185">
    <mergeCell ref="C5:D5"/>
    <mergeCell ref="F5:G5"/>
    <mergeCell ref="H5:I5"/>
    <mergeCell ref="J5:K5"/>
    <mergeCell ref="A6:A8"/>
    <mergeCell ref="E6:E7"/>
    <mergeCell ref="J8:K8"/>
    <mergeCell ref="A2:O2"/>
    <mergeCell ref="C3:E3"/>
    <mergeCell ref="F3:K3"/>
    <mergeCell ref="A4:A5"/>
    <mergeCell ref="B4:B5"/>
    <mergeCell ref="C4:D4"/>
    <mergeCell ref="E4:L4"/>
    <mergeCell ref="M4:M5"/>
    <mergeCell ref="N4:N5"/>
    <mergeCell ref="O4:O5"/>
    <mergeCell ref="N9:N11"/>
    <mergeCell ref="O9:O11"/>
    <mergeCell ref="C10:D10"/>
    <mergeCell ref="F10:G10"/>
    <mergeCell ref="H10:I10"/>
    <mergeCell ref="J10:K10"/>
    <mergeCell ref="C11:D11"/>
    <mergeCell ref="M6:M8"/>
    <mergeCell ref="N6:N8"/>
    <mergeCell ref="O6:O8"/>
    <mergeCell ref="C7:D7"/>
    <mergeCell ref="F7:G7"/>
    <mergeCell ref="H7:I7"/>
    <mergeCell ref="J7:K7"/>
    <mergeCell ref="C8:D8"/>
    <mergeCell ref="F8:G8"/>
    <mergeCell ref="H8:I8"/>
    <mergeCell ref="F11:G11"/>
    <mergeCell ref="H11:I11"/>
    <mergeCell ref="J11:K11"/>
    <mergeCell ref="A12:A14"/>
    <mergeCell ref="E12:E13"/>
    <mergeCell ref="M12:M14"/>
    <mergeCell ref="A9:A11"/>
    <mergeCell ref="E9:E10"/>
    <mergeCell ref="M9:M11"/>
    <mergeCell ref="N15:N17"/>
    <mergeCell ref="O15:O17"/>
    <mergeCell ref="C16:D16"/>
    <mergeCell ref="F16:G16"/>
    <mergeCell ref="H16:I16"/>
    <mergeCell ref="J16:K16"/>
    <mergeCell ref="C17:D17"/>
    <mergeCell ref="N12:N14"/>
    <mergeCell ref="O12:O14"/>
    <mergeCell ref="C13:D13"/>
    <mergeCell ref="F13:G13"/>
    <mergeCell ref="H13:I13"/>
    <mergeCell ref="J13:K13"/>
    <mergeCell ref="C14:D14"/>
    <mergeCell ref="F14:G14"/>
    <mergeCell ref="H14:I14"/>
    <mergeCell ref="J14:K14"/>
    <mergeCell ref="F17:G17"/>
    <mergeCell ref="H17:I17"/>
    <mergeCell ref="J17:K17"/>
    <mergeCell ref="A18:A20"/>
    <mergeCell ref="E18:E19"/>
    <mergeCell ref="M18:M20"/>
    <mergeCell ref="A15:A17"/>
    <mergeCell ref="E15:E16"/>
    <mergeCell ref="M15:M17"/>
    <mergeCell ref="N21:N23"/>
    <mergeCell ref="O21:O23"/>
    <mergeCell ref="C22:D22"/>
    <mergeCell ref="F22:G22"/>
    <mergeCell ref="H22:I22"/>
    <mergeCell ref="J22:K22"/>
    <mergeCell ref="C23:D23"/>
    <mergeCell ref="N18:N20"/>
    <mergeCell ref="O18:O20"/>
    <mergeCell ref="C19:D19"/>
    <mergeCell ref="F19:G19"/>
    <mergeCell ref="H19:I19"/>
    <mergeCell ref="J19:K19"/>
    <mergeCell ref="C20:D20"/>
    <mergeCell ref="F20:G20"/>
    <mergeCell ref="H20:I20"/>
    <mergeCell ref="J20:K20"/>
    <mergeCell ref="F23:G23"/>
    <mergeCell ref="H23:I23"/>
    <mergeCell ref="J23:K23"/>
    <mergeCell ref="A24:A26"/>
    <mergeCell ref="E24:E25"/>
    <mergeCell ref="M24:M26"/>
    <mergeCell ref="A21:A23"/>
    <mergeCell ref="E21:E22"/>
    <mergeCell ref="M21:M23"/>
    <mergeCell ref="N27:N29"/>
    <mergeCell ref="O27:O29"/>
    <mergeCell ref="C28:D28"/>
    <mergeCell ref="F28:G28"/>
    <mergeCell ref="H28:I28"/>
    <mergeCell ref="J28:K28"/>
    <mergeCell ref="C29:D29"/>
    <mergeCell ref="N24:N26"/>
    <mergeCell ref="O24:O26"/>
    <mergeCell ref="C25:D25"/>
    <mergeCell ref="F25:G25"/>
    <mergeCell ref="H25:I25"/>
    <mergeCell ref="J25:K25"/>
    <mergeCell ref="C26:D26"/>
    <mergeCell ref="F26:G26"/>
    <mergeCell ref="H26:I26"/>
    <mergeCell ref="J26:K26"/>
    <mergeCell ref="F29:G29"/>
    <mergeCell ref="H29:I29"/>
    <mergeCell ref="J29:K29"/>
    <mergeCell ref="A30:A32"/>
    <mergeCell ref="E30:E31"/>
    <mergeCell ref="M30:M32"/>
    <mergeCell ref="A27:A29"/>
    <mergeCell ref="E27:E28"/>
    <mergeCell ref="M27:M29"/>
    <mergeCell ref="N33:N35"/>
    <mergeCell ref="O33:O35"/>
    <mergeCell ref="C34:D34"/>
    <mergeCell ref="F34:G34"/>
    <mergeCell ref="H34:I34"/>
    <mergeCell ref="J34:K34"/>
    <mergeCell ref="C35:D35"/>
    <mergeCell ref="N30:N32"/>
    <mergeCell ref="O30:O32"/>
    <mergeCell ref="C31:D31"/>
    <mergeCell ref="F31:G31"/>
    <mergeCell ref="H31:I31"/>
    <mergeCell ref="J31:K31"/>
    <mergeCell ref="C32:D32"/>
    <mergeCell ref="F32:G32"/>
    <mergeCell ref="H32:I32"/>
    <mergeCell ref="J32:K32"/>
    <mergeCell ref="F35:G35"/>
    <mergeCell ref="H35:I35"/>
    <mergeCell ref="J35:K35"/>
    <mergeCell ref="A36:A38"/>
    <mergeCell ref="E36:E37"/>
    <mergeCell ref="M36:M38"/>
    <mergeCell ref="A33:A35"/>
    <mergeCell ref="E33:E34"/>
    <mergeCell ref="M33:M35"/>
    <mergeCell ref="F40:G40"/>
    <mergeCell ref="H40:I40"/>
    <mergeCell ref="J40:K40"/>
    <mergeCell ref="C41:D41"/>
    <mergeCell ref="N36:N38"/>
    <mergeCell ref="O36:O38"/>
    <mergeCell ref="C37:D37"/>
    <mergeCell ref="F37:G37"/>
    <mergeCell ref="H37:I37"/>
    <mergeCell ref="J37:K37"/>
    <mergeCell ref="C38:D38"/>
    <mergeCell ref="F38:G38"/>
    <mergeCell ref="H38:I38"/>
    <mergeCell ref="J38:K38"/>
    <mergeCell ref="A46:O46"/>
    <mergeCell ref="A47:O47"/>
    <mergeCell ref="A51:C51"/>
    <mergeCell ref="F51:H51"/>
    <mergeCell ref="L3:M3"/>
    <mergeCell ref="A44:O44"/>
    <mergeCell ref="L42:L43"/>
    <mergeCell ref="M42:M43"/>
    <mergeCell ref="N42:N43"/>
    <mergeCell ref="O42:O43"/>
    <mergeCell ref="F41:G41"/>
    <mergeCell ref="H41:I41"/>
    <mergeCell ref="J41:K41"/>
    <mergeCell ref="A42:B43"/>
    <mergeCell ref="C42:D43"/>
    <mergeCell ref="F42:G43"/>
    <mergeCell ref="H42:I43"/>
    <mergeCell ref="J42:K43"/>
    <mergeCell ref="A39:A41"/>
    <mergeCell ref="E39:E40"/>
    <mergeCell ref="M39:M41"/>
    <mergeCell ref="N39:N41"/>
    <mergeCell ref="O39:O41"/>
    <mergeCell ref="C40:D40"/>
  </mergeCells>
  <phoneticPr fontId="2"/>
  <pageMargins left="0.7" right="0.7" top="0.75" bottom="0.75" header="0.3" footer="0.3"/>
  <pageSetup paperSize="9" scale="89" orientation="portrait" blackAndWhite="1"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4" tint="0.39997558519241921"/>
    <pageSetUpPr fitToPage="1"/>
  </sheetPr>
  <dimension ref="A1:R51"/>
  <sheetViews>
    <sheetView view="pageBreakPreview" zoomScale="145" zoomScaleNormal="180" zoomScaleSheetLayoutView="145" workbookViewId="0">
      <selection activeCell="A62" sqref="A62:B62"/>
    </sheetView>
  </sheetViews>
  <sheetFormatPr defaultRowHeight="9.75"/>
  <cols>
    <col min="1" max="1" width="8.5" style="18" customWidth="1"/>
    <col min="2" max="2" width="6.625" style="18" customWidth="1"/>
    <col min="3" max="3" width="4.75" style="18" customWidth="1"/>
    <col min="4" max="4" width="2.375" style="18" bestFit="1" customWidth="1"/>
    <col min="5" max="5" width="4.75" style="18" customWidth="1"/>
    <col min="6" max="6" width="4.375" style="18" customWidth="1"/>
    <col min="7" max="7" width="3.625" style="18" bestFit="1" customWidth="1"/>
    <col min="8" max="8" width="4.375" style="18" customWidth="1"/>
    <col min="9" max="9" width="3.625" style="18" bestFit="1" customWidth="1"/>
    <col min="10" max="10" width="4.375" style="18" customWidth="1"/>
    <col min="11" max="11" width="3.625" style="18" bestFit="1" customWidth="1"/>
    <col min="12" max="12" width="6.125" style="18" customWidth="1"/>
    <col min="13" max="14" width="8.5" style="18" customWidth="1"/>
    <col min="15" max="15" width="12.625" style="18" customWidth="1"/>
    <col min="16" max="16384" width="9" style="18"/>
  </cols>
  <sheetData>
    <row r="1" spans="1:18" ht="12.75" customHeight="1">
      <c r="O1" s="19" t="s">
        <v>210</v>
      </c>
    </row>
    <row r="2" spans="1:18" ht="21.75" customHeight="1">
      <c r="A2" s="142" t="s">
        <v>53</v>
      </c>
      <c r="B2" s="142"/>
      <c r="C2" s="142"/>
      <c r="D2" s="142"/>
      <c r="E2" s="142"/>
      <c r="F2" s="142"/>
      <c r="G2" s="142"/>
      <c r="H2" s="142"/>
      <c r="I2" s="142"/>
      <c r="J2" s="142"/>
      <c r="K2" s="142"/>
      <c r="L2" s="142"/>
      <c r="M2" s="142"/>
      <c r="N2" s="142"/>
      <c r="O2" s="142"/>
    </row>
    <row r="3" spans="1:18" ht="20.25" customHeight="1">
      <c r="A3" s="22" t="s">
        <v>43</v>
      </c>
      <c r="B3" s="23"/>
      <c r="C3" s="146" t="s">
        <v>44</v>
      </c>
      <c r="D3" s="146"/>
      <c r="E3" s="146"/>
      <c r="F3" s="147" t="str">
        <f>'（低圧）内訳'!$T$24</f>
        <v>演習場１２２</v>
      </c>
      <c r="G3" s="147"/>
      <c r="H3" s="147"/>
      <c r="I3" s="147"/>
      <c r="J3" s="147"/>
      <c r="K3" s="147"/>
      <c r="L3" s="152" t="s">
        <v>88</v>
      </c>
      <c r="M3" s="152"/>
      <c r="N3" s="40"/>
      <c r="O3" s="24"/>
    </row>
    <row r="4" spans="1:18" ht="16.5" customHeight="1">
      <c r="A4" s="138" t="s">
        <v>189</v>
      </c>
      <c r="B4" s="153" t="s">
        <v>26</v>
      </c>
      <c r="C4" s="154" t="s">
        <v>25</v>
      </c>
      <c r="D4" s="155"/>
      <c r="E4" s="154" t="s">
        <v>27</v>
      </c>
      <c r="F4" s="156"/>
      <c r="G4" s="156"/>
      <c r="H4" s="156"/>
      <c r="I4" s="156"/>
      <c r="J4" s="156"/>
      <c r="K4" s="156"/>
      <c r="L4" s="157"/>
      <c r="M4" s="143" t="s">
        <v>50</v>
      </c>
      <c r="N4" s="158" t="s">
        <v>51</v>
      </c>
      <c r="O4" s="160" t="s">
        <v>28</v>
      </c>
      <c r="R4" s="44" t="s">
        <v>140</v>
      </c>
    </row>
    <row r="5" spans="1:18" ht="22.5" customHeight="1">
      <c r="A5" s="153"/>
      <c r="B5" s="153"/>
      <c r="C5" s="161" t="s">
        <v>29</v>
      </c>
      <c r="D5" s="149"/>
      <c r="E5" s="25" t="s">
        <v>45</v>
      </c>
      <c r="F5" s="148" t="s">
        <v>48</v>
      </c>
      <c r="G5" s="149"/>
      <c r="H5" s="150" t="s">
        <v>47</v>
      </c>
      <c r="I5" s="151"/>
      <c r="J5" s="150" t="s">
        <v>49</v>
      </c>
      <c r="K5" s="151"/>
      <c r="L5" s="26" t="s">
        <v>30</v>
      </c>
      <c r="M5" s="144"/>
      <c r="N5" s="159"/>
      <c r="O5" s="160"/>
      <c r="R5" s="45" t="s">
        <v>100</v>
      </c>
    </row>
    <row r="6" spans="1:18" ht="16.5" customHeight="1">
      <c r="A6" s="138" t="s">
        <v>142</v>
      </c>
      <c r="B6" s="20" t="s">
        <v>31</v>
      </c>
      <c r="C6" s="27">
        <f>'（低圧）内訳'!U24</f>
        <v>50</v>
      </c>
      <c r="D6" s="28" t="str">
        <f>'（低圧）内訳'!V24</f>
        <v>A</v>
      </c>
      <c r="E6" s="119">
        <f>R8</f>
        <v>140</v>
      </c>
      <c r="F6" s="42">
        <f>MIN(120,E6)</f>
        <v>120</v>
      </c>
      <c r="G6" s="29" t="s">
        <v>46</v>
      </c>
      <c r="H6" s="42">
        <f>MIN(180,E6-F6)</f>
        <v>20</v>
      </c>
      <c r="I6" s="29" t="s">
        <v>46</v>
      </c>
      <c r="J6" s="42">
        <f>E6-F6-H6</f>
        <v>0</v>
      </c>
      <c r="K6" s="29" t="s">
        <v>46</v>
      </c>
      <c r="L6" s="30">
        <f>F6+H6+J6</f>
        <v>140</v>
      </c>
      <c r="M6" s="119"/>
      <c r="N6" s="119"/>
      <c r="O6" s="135">
        <f>SUM(C8,L8)-M6+N6</f>
        <v>0</v>
      </c>
      <c r="R6" s="46" t="s">
        <v>101</v>
      </c>
    </row>
    <row r="7" spans="1:18" ht="16.5" customHeight="1">
      <c r="A7" s="138"/>
      <c r="B7" s="20" t="s">
        <v>32</v>
      </c>
      <c r="C7" s="133"/>
      <c r="D7" s="134"/>
      <c r="E7" s="139"/>
      <c r="F7" s="131"/>
      <c r="G7" s="132"/>
      <c r="H7" s="131"/>
      <c r="I7" s="132"/>
      <c r="J7" s="133"/>
      <c r="K7" s="134"/>
      <c r="L7" s="31"/>
      <c r="M7" s="120"/>
      <c r="N7" s="120"/>
      <c r="O7" s="135"/>
      <c r="R7" s="47"/>
    </row>
    <row r="8" spans="1:18" ht="16.5" customHeight="1">
      <c r="A8" s="138"/>
      <c r="B8" s="21" t="s">
        <v>33</v>
      </c>
      <c r="C8" s="133"/>
      <c r="D8" s="134"/>
      <c r="E8" s="32" t="s">
        <v>46</v>
      </c>
      <c r="F8" s="136"/>
      <c r="G8" s="137"/>
      <c r="H8" s="136"/>
      <c r="I8" s="137"/>
      <c r="J8" s="133"/>
      <c r="K8" s="134"/>
      <c r="L8" s="30">
        <f>SUM(F8:K8)</f>
        <v>0</v>
      </c>
      <c r="M8" s="122"/>
      <c r="N8" s="122"/>
      <c r="O8" s="135"/>
      <c r="R8" s="48">
        <v>140</v>
      </c>
    </row>
    <row r="9" spans="1:18" ht="16.5" customHeight="1">
      <c r="A9" s="138" t="s">
        <v>143</v>
      </c>
      <c r="B9" s="20" t="s">
        <v>31</v>
      </c>
      <c r="C9" s="27">
        <f>$C$6</f>
        <v>50</v>
      </c>
      <c r="D9" s="28" t="str">
        <f>$D$6</f>
        <v>A</v>
      </c>
      <c r="E9" s="119">
        <f>R10</f>
        <v>155</v>
      </c>
      <c r="F9" s="42">
        <f t="shared" ref="F9" si="0">MIN(120,E9)</f>
        <v>120</v>
      </c>
      <c r="G9" s="29" t="s">
        <v>46</v>
      </c>
      <c r="H9" s="42">
        <f t="shared" ref="H9" si="1">MIN(180,E9-F9)</f>
        <v>35</v>
      </c>
      <c r="I9" s="29" t="s">
        <v>46</v>
      </c>
      <c r="J9" s="42">
        <f t="shared" ref="J9" si="2">E9-F9-H9</f>
        <v>0</v>
      </c>
      <c r="K9" s="29" t="s">
        <v>46</v>
      </c>
      <c r="L9" s="30">
        <f t="shared" ref="L9" si="3">F9+H9+J9</f>
        <v>155</v>
      </c>
      <c r="M9" s="119"/>
      <c r="N9" s="119"/>
      <c r="O9" s="135"/>
      <c r="R9" s="47"/>
    </row>
    <row r="10" spans="1:18" ht="16.5" customHeight="1">
      <c r="A10" s="138"/>
      <c r="B10" s="20" t="s">
        <v>32</v>
      </c>
      <c r="C10" s="133"/>
      <c r="D10" s="134"/>
      <c r="E10" s="139"/>
      <c r="F10" s="131"/>
      <c r="G10" s="132"/>
      <c r="H10" s="131"/>
      <c r="I10" s="132"/>
      <c r="J10" s="133"/>
      <c r="K10" s="134"/>
      <c r="L10" s="31"/>
      <c r="M10" s="120"/>
      <c r="N10" s="120"/>
      <c r="O10" s="135"/>
      <c r="R10" s="48">
        <v>155</v>
      </c>
    </row>
    <row r="11" spans="1:18" ht="16.5" customHeight="1">
      <c r="A11" s="138"/>
      <c r="B11" s="21" t="s">
        <v>33</v>
      </c>
      <c r="C11" s="133"/>
      <c r="D11" s="134"/>
      <c r="E11" s="32" t="s">
        <v>46</v>
      </c>
      <c r="F11" s="136"/>
      <c r="G11" s="137"/>
      <c r="H11" s="136"/>
      <c r="I11" s="137"/>
      <c r="J11" s="133"/>
      <c r="K11" s="134"/>
      <c r="L11" s="30"/>
      <c r="M11" s="122"/>
      <c r="N11" s="122"/>
      <c r="O11" s="135"/>
      <c r="R11" s="47"/>
    </row>
    <row r="12" spans="1:18" ht="16.5" customHeight="1">
      <c r="A12" s="138" t="s">
        <v>144</v>
      </c>
      <c r="B12" s="20" t="s">
        <v>31</v>
      </c>
      <c r="C12" s="27">
        <f>$C$6</f>
        <v>50</v>
      </c>
      <c r="D12" s="28" t="str">
        <f>$D$6</f>
        <v>A</v>
      </c>
      <c r="E12" s="119">
        <f>R12</f>
        <v>130</v>
      </c>
      <c r="F12" s="42">
        <f t="shared" ref="F12" si="4">MIN(120,E12)</f>
        <v>120</v>
      </c>
      <c r="G12" s="29" t="s">
        <v>46</v>
      </c>
      <c r="H12" s="42">
        <f t="shared" ref="H12" si="5">MIN(180,E12-F12)</f>
        <v>10</v>
      </c>
      <c r="I12" s="29" t="s">
        <v>46</v>
      </c>
      <c r="J12" s="42">
        <f t="shared" ref="J12" si="6">E12-F12-H12</f>
        <v>0</v>
      </c>
      <c r="K12" s="29" t="s">
        <v>46</v>
      </c>
      <c r="L12" s="30">
        <f t="shared" ref="L12" si="7">F12+H12+J12</f>
        <v>130</v>
      </c>
      <c r="M12" s="119"/>
      <c r="N12" s="119"/>
      <c r="O12" s="135"/>
      <c r="R12" s="48">
        <v>130</v>
      </c>
    </row>
    <row r="13" spans="1:18" ht="16.5" customHeight="1">
      <c r="A13" s="138"/>
      <c r="B13" s="20" t="s">
        <v>32</v>
      </c>
      <c r="C13" s="133"/>
      <c r="D13" s="134"/>
      <c r="E13" s="139"/>
      <c r="F13" s="131"/>
      <c r="G13" s="132"/>
      <c r="H13" s="131"/>
      <c r="I13" s="132"/>
      <c r="J13" s="133"/>
      <c r="K13" s="134"/>
      <c r="L13" s="31"/>
      <c r="M13" s="120"/>
      <c r="N13" s="120"/>
      <c r="O13" s="135"/>
      <c r="R13" s="49"/>
    </row>
    <row r="14" spans="1:18" ht="16.5" customHeight="1">
      <c r="A14" s="138"/>
      <c r="B14" s="21" t="s">
        <v>33</v>
      </c>
      <c r="C14" s="133"/>
      <c r="D14" s="134"/>
      <c r="E14" s="32" t="s">
        <v>46</v>
      </c>
      <c r="F14" s="136"/>
      <c r="G14" s="137"/>
      <c r="H14" s="136"/>
      <c r="I14" s="137"/>
      <c r="J14" s="133"/>
      <c r="K14" s="134"/>
      <c r="L14" s="30"/>
      <c r="M14" s="122"/>
      <c r="N14" s="122"/>
      <c r="O14" s="135"/>
      <c r="R14" s="50">
        <f t="shared" ref="R14" si="8">R8+R10+R12</f>
        <v>425</v>
      </c>
    </row>
    <row r="15" spans="1:18" ht="16.5" customHeight="1">
      <c r="A15" s="138" t="s">
        <v>145</v>
      </c>
      <c r="B15" s="20" t="s">
        <v>31</v>
      </c>
      <c r="C15" s="27">
        <f>$C$6</f>
        <v>50</v>
      </c>
      <c r="D15" s="28" t="str">
        <f>$D$6</f>
        <v>A</v>
      </c>
      <c r="E15" s="119">
        <f>R16</f>
        <v>150</v>
      </c>
      <c r="F15" s="42">
        <f t="shared" ref="F15" si="9">MIN(120,E15)</f>
        <v>120</v>
      </c>
      <c r="G15" s="29" t="s">
        <v>46</v>
      </c>
      <c r="H15" s="42">
        <f t="shared" ref="H15" si="10">MIN(180,E15-F15)</f>
        <v>30</v>
      </c>
      <c r="I15" s="29" t="s">
        <v>46</v>
      </c>
      <c r="J15" s="42">
        <f t="shared" ref="J15" si="11">E15-F15-H15</f>
        <v>0</v>
      </c>
      <c r="K15" s="29" t="s">
        <v>46</v>
      </c>
      <c r="L15" s="30">
        <f t="shared" ref="L15" si="12">F15+H15+J15</f>
        <v>150</v>
      </c>
      <c r="M15" s="119"/>
      <c r="N15" s="119"/>
      <c r="O15" s="135"/>
      <c r="R15" s="47"/>
    </row>
    <row r="16" spans="1:18" ht="16.5" customHeight="1">
      <c r="A16" s="138"/>
      <c r="B16" s="20" t="s">
        <v>32</v>
      </c>
      <c r="C16" s="133"/>
      <c r="D16" s="134"/>
      <c r="E16" s="139"/>
      <c r="F16" s="131"/>
      <c r="G16" s="132"/>
      <c r="H16" s="131"/>
      <c r="I16" s="132"/>
      <c r="J16" s="133"/>
      <c r="K16" s="134"/>
      <c r="L16" s="31"/>
      <c r="M16" s="120"/>
      <c r="N16" s="120"/>
      <c r="O16" s="135"/>
      <c r="R16" s="51">
        <v>150</v>
      </c>
    </row>
    <row r="17" spans="1:18" ht="16.5" customHeight="1">
      <c r="A17" s="138"/>
      <c r="B17" s="21" t="s">
        <v>33</v>
      </c>
      <c r="C17" s="133"/>
      <c r="D17" s="134"/>
      <c r="E17" s="32" t="s">
        <v>46</v>
      </c>
      <c r="F17" s="136"/>
      <c r="G17" s="137"/>
      <c r="H17" s="136"/>
      <c r="I17" s="137"/>
      <c r="J17" s="133"/>
      <c r="K17" s="134"/>
      <c r="L17" s="30"/>
      <c r="M17" s="122"/>
      <c r="N17" s="122"/>
      <c r="O17" s="135"/>
      <c r="R17" s="47"/>
    </row>
    <row r="18" spans="1:18" ht="16.5" customHeight="1">
      <c r="A18" s="138" t="s">
        <v>146</v>
      </c>
      <c r="B18" s="20" t="s">
        <v>31</v>
      </c>
      <c r="C18" s="27">
        <f>$C$6</f>
        <v>50</v>
      </c>
      <c r="D18" s="28" t="str">
        <f>$D$6</f>
        <v>A</v>
      </c>
      <c r="E18" s="119">
        <f>R18</f>
        <v>155</v>
      </c>
      <c r="F18" s="42">
        <f t="shared" ref="F18" si="13">MIN(120,E18)</f>
        <v>120</v>
      </c>
      <c r="G18" s="29" t="s">
        <v>46</v>
      </c>
      <c r="H18" s="42">
        <f t="shared" ref="H18" si="14">MIN(180,E18-F18)</f>
        <v>35</v>
      </c>
      <c r="I18" s="29" t="s">
        <v>46</v>
      </c>
      <c r="J18" s="42">
        <f t="shared" ref="J18" si="15">E18-F18-H18</f>
        <v>0</v>
      </c>
      <c r="K18" s="29" t="s">
        <v>46</v>
      </c>
      <c r="L18" s="30">
        <f t="shared" ref="L18" si="16">F18+H18+J18</f>
        <v>155</v>
      </c>
      <c r="M18" s="119"/>
      <c r="N18" s="119"/>
      <c r="O18" s="135"/>
      <c r="R18" s="48">
        <v>155</v>
      </c>
    </row>
    <row r="19" spans="1:18" ht="16.5" customHeight="1">
      <c r="A19" s="138"/>
      <c r="B19" s="20" t="s">
        <v>32</v>
      </c>
      <c r="C19" s="133"/>
      <c r="D19" s="134"/>
      <c r="E19" s="139"/>
      <c r="F19" s="131"/>
      <c r="G19" s="132"/>
      <c r="H19" s="131"/>
      <c r="I19" s="132"/>
      <c r="J19" s="133"/>
      <c r="K19" s="134"/>
      <c r="L19" s="31"/>
      <c r="M19" s="120"/>
      <c r="N19" s="120"/>
      <c r="O19" s="135"/>
      <c r="R19" s="47"/>
    </row>
    <row r="20" spans="1:18" ht="16.5" customHeight="1">
      <c r="A20" s="138"/>
      <c r="B20" s="21" t="s">
        <v>33</v>
      </c>
      <c r="C20" s="133"/>
      <c r="D20" s="134"/>
      <c r="E20" s="32" t="s">
        <v>46</v>
      </c>
      <c r="F20" s="136"/>
      <c r="G20" s="137"/>
      <c r="H20" s="136"/>
      <c r="I20" s="137"/>
      <c r="J20" s="133"/>
      <c r="K20" s="134"/>
      <c r="L20" s="30"/>
      <c r="M20" s="122"/>
      <c r="N20" s="122"/>
      <c r="O20" s="135"/>
      <c r="R20" s="48">
        <v>140</v>
      </c>
    </row>
    <row r="21" spans="1:18" ht="16.5" customHeight="1">
      <c r="A21" s="138" t="s">
        <v>147</v>
      </c>
      <c r="B21" s="20" t="s">
        <v>31</v>
      </c>
      <c r="C21" s="27">
        <f>$C$6</f>
        <v>50</v>
      </c>
      <c r="D21" s="28" t="str">
        <f>$D$6</f>
        <v>A</v>
      </c>
      <c r="E21" s="119">
        <f>R20</f>
        <v>140</v>
      </c>
      <c r="F21" s="42">
        <f t="shared" ref="F21" si="17">MIN(120,E21)</f>
        <v>120</v>
      </c>
      <c r="G21" s="29" t="s">
        <v>46</v>
      </c>
      <c r="H21" s="42">
        <f t="shared" ref="H21" si="18">MIN(180,E21-F21)</f>
        <v>20</v>
      </c>
      <c r="I21" s="29" t="s">
        <v>46</v>
      </c>
      <c r="J21" s="42">
        <f t="shared" ref="J21" si="19">E21-F21-H21</f>
        <v>0</v>
      </c>
      <c r="K21" s="29" t="s">
        <v>46</v>
      </c>
      <c r="L21" s="30">
        <f t="shared" ref="L21" si="20">F21+H21+J21</f>
        <v>140</v>
      </c>
      <c r="M21" s="119"/>
      <c r="N21" s="119"/>
      <c r="O21" s="135"/>
      <c r="R21" s="49"/>
    </row>
    <row r="22" spans="1:18" ht="16.5" customHeight="1">
      <c r="A22" s="138"/>
      <c r="B22" s="20" t="s">
        <v>32</v>
      </c>
      <c r="C22" s="133"/>
      <c r="D22" s="134"/>
      <c r="E22" s="139"/>
      <c r="F22" s="131"/>
      <c r="G22" s="132"/>
      <c r="H22" s="131"/>
      <c r="I22" s="132"/>
      <c r="J22" s="133"/>
      <c r="K22" s="134"/>
      <c r="L22" s="31"/>
      <c r="M22" s="120"/>
      <c r="N22" s="120"/>
      <c r="O22" s="135"/>
      <c r="R22" s="50">
        <f t="shared" ref="R22" si="21">R16+R18+R20</f>
        <v>445</v>
      </c>
    </row>
    <row r="23" spans="1:18" ht="16.5" customHeight="1">
      <c r="A23" s="138"/>
      <c r="B23" s="21" t="s">
        <v>33</v>
      </c>
      <c r="C23" s="133"/>
      <c r="D23" s="134"/>
      <c r="E23" s="32" t="s">
        <v>46</v>
      </c>
      <c r="F23" s="136"/>
      <c r="G23" s="137"/>
      <c r="H23" s="136"/>
      <c r="I23" s="137"/>
      <c r="J23" s="133"/>
      <c r="K23" s="134"/>
      <c r="L23" s="30"/>
      <c r="M23" s="122"/>
      <c r="N23" s="122"/>
      <c r="O23" s="135"/>
      <c r="R23" s="49"/>
    </row>
    <row r="24" spans="1:18" ht="16.5" customHeight="1">
      <c r="A24" s="138" t="s">
        <v>148</v>
      </c>
      <c r="B24" s="20" t="s">
        <v>31</v>
      </c>
      <c r="C24" s="27">
        <f>$C$6</f>
        <v>50</v>
      </c>
      <c r="D24" s="28" t="str">
        <f>$D$6</f>
        <v>A</v>
      </c>
      <c r="E24" s="119">
        <f>R26</f>
        <v>150</v>
      </c>
      <c r="F24" s="42">
        <f t="shared" ref="F24" si="22">MIN(120,E24)</f>
        <v>120</v>
      </c>
      <c r="G24" s="29" t="s">
        <v>46</v>
      </c>
      <c r="H24" s="42">
        <f t="shared" ref="H24" si="23">MIN(180,E24-F24)</f>
        <v>30</v>
      </c>
      <c r="I24" s="29" t="s">
        <v>46</v>
      </c>
      <c r="J24" s="42">
        <f t="shared" ref="J24" si="24">E24-F24-H24</f>
        <v>0</v>
      </c>
      <c r="K24" s="29" t="s">
        <v>46</v>
      </c>
      <c r="L24" s="30">
        <f t="shared" ref="L24" si="25">F24+H24+J24</f>
        <v>150</v>
      </c>
      <c r="M24" s="119"/>
      <c r="N24" s="119"/>
      <c r="O24" s="135"/>
      <c r="R24" s="48">
        <f t="shared" ref="R24" si="26">R14+R22</f>
        <v>870</v>
      </c>
    </row>
    <row r="25" spans="1:18" ht="16.5" customHeight="1">
      <c r="A25" s="138"/>
      <c r="B25" s="20" t="s">
        <v>32</v>
      </c>
      <c r="C25" s="133"/>
      <c r="D25" s="134"/>
      <c r="E25" s="139"/>
      <c r="F25" s="131"/>
      <c r="G25" s="132"/>
      <c r="H25" s="131"/>
      <c r="I25" s="132"/>
      <c r="J25" s="133"/>
      <c r="K25" s="134"/>
      <c r="L25" s="31"/>
      <c r="M25" s="120"/>
      <c r="N25" s="120"/>
      <c r="O25" s="135"/>
      <c r="R25" s="47"/>
    </row>
    <row r="26" spans="1:18" ht="16.5" customHeight="1">
      <c r="A26" s="138"/>
      <c r="B26" s="21" t="s">
        <v>33</v>
      </c>
      <c r="C26" s="133"/>
      <c r="D26" s="134"/>
      <c r="E26" s="32" t="s">
        <v>46</v>
      </c>
      <c r="F26" s="136"/>
      <c r="G26" s="137"/>
      <c r="H26" s="136"/>
      <c r="I26" s="137"/>
      <c r="J26" s="133"/>
      <c r="K26" s="134"/>
      <c r="L26" s="30"/>
      <c r="M26" s="122"/>
      <c r="N26" s="122"/>
      <c r="O26" s="135"/>
      <c r="R26" s="48">
        <v>150</v>
      </c>
    </row>
    <row r="27" spans="1:18" ht="16.5" customHeight="1">
      <c r="A27" s="138" t="s">
        <v>149</v>
      </c>
      <c r="B27" s="20" t="s">
        <v>31</v>
      </c>
      <c r="C27" s="27">
        <f>$C$6</f>
        <v>50</v>
      </c>
      <c r="D27" s="28" t="str">
        <f>$D$6</f>
        <v>A</v>
      </c>
      <c r="E27" s="119">
        <f>R28</f>
        <v>200</v>
      </c>
      <c r="F27" s="42">
        <f t="shared" ref="F27" si="27">MIN(120,E27)</f>
        <v>120</v>
      </c>
      <c r="G27" s="29" t="s">
        <v>46</v>
      </c>
      <c r="H27" s="42">
        <f t="shared" ref="H27" si="28">MIN(180,E27-F27)</f>
        <v>80</v>
      </c>
      <c r="I27" s="29" t="s">
        <v>46</v>
      </c>
      <c r="J27" s="42">
        <f t="shared" ref="J27" si="29">E27-F27-H27</f>
        <v>0</v>
      </c>
      <c r="K27" s="29" t="s">
        <v>46</v>
      </c>
      <c r="L27" s="30">
        <f t="shared" ref="L27" si="30">F27+H27+J27</f>
        <v>200</v>
      </c>
      <c r="M27" s="119"/>
      <c r="N27" s="119"/>
      <c r="O27" s="135"/>
      <c r="R27" s="47"/>
    </row>
    <row r="28" spans="1:18" ht="16.5" customHeight="1">
      <c r="A28" s="138"/>
      <c r="B28" s="20" t="s">
        <v>32</v>
      </c>
      <c r="C28" s="133"/>
      <c r="D28" s="134"/>
      <c r="E28" s="139"/>
      <c r="F28" s="131"/>
      <c r="G28" s="132"/>
      <c r="H28" s="131"/>
      <c r="I28" s="132"/>
      <c r="J28" s="133"/>
      <c r="K28" s="134"/>
      <c r="L28" s="31"/>
      <c r="M28" s="120"/>
      <c r="N28" s="120"/>
      <c r="O28" s="135"/>
      <c r="R28" s="48">
        <v>200</v>
      </c>
    </row>
    <row r="29" spans="1:18" ht="16.5" customHeight="1">
      <c r="A29" s="138"/>
      <c r="B29" s="21" t="s">
        <v>33</v>
      </c>
      <c r="C29" s="133"/>
      <c r="D29" s="134"/>
      <c r="E29" s="32" t="s">
        <v>46</v>
      </c>
      <c r="F29" s="136"/>
      <c r="G29" s="137"/>
      <c r="H29" s="136"/>
      <c r="I29" s="137"/>
      <c r="J29" s="133"/>
      <c r="K29" s="134"/>
      <c r="L29" s="30"/>
      <c r="M29" s="122"/>
      <c r="N29" s="122"/>
      <c r="O29" s="135"/>
      <c r="R29" s="47"/>
    </row>
    <row r="30" spans="1:18" ht="16.5" customHeight="1">
      <c r="A30" s="138" t="s">
        <v>150</v>
      </c>
      <c r="B30" s="20" t="s">
        <v>31</v>
      </c>
      <c r="C30" s="27">
        <f>$C$6</f>
        <v>50</v>
      </c>
      <c r="D30" s="28" t="str">
        <f>$D$6</f>
        <v>A</v>
      </c>
      <c r="E30" s="119">
        <f>R30</f>
        <v>260</v>
      </c>
      <c r="F30" s="42">
        <f t="shared" ref="F30" si="31">MIN(120,E30)</f>
        <v>120</v>
      </c>
      <c r="G30" s="29" t="s">
        <v>46</v>
      </c>
      <c r="H30" s="42">
        <f t="shared" ref="H30" si="32">MIN(180,E30-F30)</f>
        <v>140</v>
      </c>
      <c r="I30" s="29" t="s">
        <v>46</v>
      </c>
      <c r="J30" s="42">
        <f t="shared" ref="J30" si="33">E30-F30-H30</f>
        <v>0</v>
      </c>
      <c r="K30" s="29" t="s">
        <v>46</v>
      </c>
      <c r="L30" s="30">
        <f t="shared" ref="L30" si="34">F30+H30+J30</f>
        <v>260</v>
      </c>
      <c r="M30" s="119"/>
      <c r="N30" s="119"/>
      <c r="O30" s="135"/>
      <c r="R30" s="50">
        <v>260</v>
      </c>
    </row>
    <row r="31" spans="1:18" ht="16.5" customHeight="1">
      <c r="A31" s="138"/>
      <c r="B31" s="20" t="s">
        <v>32</v>
      </c>
      <c r="C31" s="133"/>
      <c r="D31" s="134"/>
      <c r="E31" s="139"/>
      <c r="F31" s="131"/>
      <c r="G31" s="132"/>
      <c r="H31" s="131"/>
      <c r="I31" s="132"/>
      <c r="J31" s="133"/>
      <c r="K31" s="134"/>
      <c r="L31" s="31"/>
      <c r="M31" s="120"/>
      <c r="N31" s="120"/>
      <c r="O31" s="135"/>
      <c r="R31" s="49"/>
    </row>
    <row r="32" spans="1:18" ht="16.5" customHeight="1">
      <c r="A32" s="138"/>
      <c r="B32" s="21" t="s">
        <v>33</v>
      </c>
      <c r="C32" s="133"/>
      <c r="D32" s="134"/>
      <c r="E32" s="32" t="s">
        <v>46</v>
      </c>
      <c r="F32" s="136"/>
      <c r="G32" s="137"/>
      <c r="H32" s="136"/>
      <c r="I32" s="137"/>
      <c r="J32" s="133"/>
      <c r="K32" s="134"/>
      <c r="L32" s="30"/>
      <c r="M32" s="122"/>
      <c r="N32" s="122"/>
      <c r="O32" s="135"/>
      <c r="R32" s="50">
        <f t="shared" ref="R32" si="35">R26+R28+R30</f>
        <v>610</v>
      </c>
    </row>
    <row r="33" spans="1:18" ht="16.5" customHeight="1">
      <c r="A33" s="138" t="s">
        <v>151</v>
      </c>
      <c r="B33" s="20" t="s">
        <v>31</v>
      </c>
      <c r="C33" s="27">
        <f>$C$6</f>
        <v>50</v>
      </c>
      <c r="D33" s="28" t="str">
        <f>$D$6</f>
        <v>A</v>
      </c>
      <c r="E33" s="119">
        <f>R34</f>
        <v>260</v>
      </c>
      <c r="F33" s="42">
        <f t="shared" ref="F33" si="36">MIN(120,E33)</f>
        <v>120</v>
      </c>
      <c r="G33" s="29" t="s">
        <v>46</v>
      </c>
      <c r="H33" s="42">
        <f t="shared" ref="H33" si="37">MIN(180,E33-F33)</f>
        <v>140</v>
      </c>
      <c r="I33" s="29" t="s">
        <v>46</v>
      </c>
      <c r="J33" s="42">
        <f t="shared" ref="J33" si="38">E33-F33-H33</f>
        <v>0</v>
      </c>
      <c r="K33" s="29" t="s">
        <v>46</v>
      </c>
      <c r="L33" s="30">
        <f t="shared" ref="L33" si="39">F33+H33+J33</f>
        <v>260</v>
      </c>
      <c r="M33" s="119"/>
      <c r="N33" s="119"/>
      <c r="O33" s="135"/>
      <c r="R33" s="47"/>
    </row>
    <row r="34" spans="1:18" ht="16.5" customHeight="1">
      <c r="A34" s="138"/>
      <c r="B34" s="20" t="s">
        <v>32</v>
      </c>
      <c r="C34" s="133"/>
      <c r="D34" s="134"/>
      <c r="E34" s="139"/>
      <c r="F34" s="131"/>
      <c r="G34" s="132"/>
      <c r="H34" s="131"/>
      <c r="I34" s="132"/>
      <c r="J34" s="133"/>
      <c r="K34" s="134"/>
      <c r="L34" s="31"/>
      <c r="M34" s="120"/>
      <c r="N34" s="120"/>
      <c r="O34" s="135"/>
      <c r="R34" s="48">
        <v>260</v>
      </c>
    </row>
    <row r="35" spans="1:18" ht="16.5" customHeight="1">
      <c r="A35" s="138"/>
      <c r="B35" s="21" t="s">
        <v>33</v>
      </c>
      <c r="C35" s="133"/>
      <c r="D35" s="134"/>
      <c r="E35" s="32" t="s">
        <v>46</v>
      </c>
      <c r="F35" s="136"/>
      <c r="G35" s="137"/>
      <c r="H35" s="136"/>
      <c r="I35" s="137"/>
      <c r="J35" s="133"/>
      <c r="K35" s="134"/>
      <c r="L35" s="30"/>
      <c r="M35" s="122"/>
      <c r="N35" s="122"/>
      <c r="O35" s="135"/>
      <c r="R35" s="49"/>
    </row>
    <row r="36" spans="1:18" ht="16.5" customHeight="1">
      <c r="A36" s="138" t="s">
        <v>152</v>
      </c>
      <c r="B36" s="20" t="s">
        <v>31</v>
      </c>
      <c r="C36" s="27">
        <f>$C$6</f>
        <v>50</v>
      </c>
      <c r="D36" s="28" t="str">
        <f>$D$6</f>
        <v>A</v>
      </c>
      <c r="E36" s="119">
        <f>R36</f>
        <v>260</v>
      </c>
      <c r="F36" s="42">
        <f t="shared" ref="F36" si="40">MIN(120,E36)</f>
        <v>120</v>
      </c>
      <c r="G36" s="29" t="s">
        <v>46</v>
      </c>
      <c r="H36" s="42">
        <f t="shared" ref="H36" si="41">MIN(180,E36-F36)</f>
        <v>140</v>
      </c>
      <c r="I36" s="29" t="s">
        <v>46</v>
      </c>
      <c r="J36" s="42">
        <f t="shared" ref="J36" si="42">E36-F36-H36</f>
        <v>0</v>
      </c>
      <c r="K36" s="29" t="s">
        <v>46</v>
      </c>
      <c r="L36" s="30">
        <f t="shared" ref="L36" si="43">F36+H36+J36</f>
        <v>260</v>
      </c>
      <c r="M36" s="119"/>
      <c r="N36" s="119"/>
      <c r="O36" s="135"/>
      <c r="R36" s="50">
        <v>260</v>
      </c>
    </row>
    <row r="37" spans="1:18" ht="16.5" customHeight="1">
      <c r="A37" s="138"/>
      <c r="B37" s="20" t="s">
        <v>32</v>
      </c>
      <c r="C37" s="133"/>
      <c r="D37" s="134"/>
      <c r="E37" s="139"/>
      <c r="F37" s="131"/>
      <c r="G37" s="132"/>
      <c r="H37" s="131"/>
      <c r="I37" s="132"/>
      <c r="J37" s="133"/>
      <c r="K37" s="134"/>
      <c r="L37" s="31"/>
      <c r="M37" s="120"/>
      <c r="N37" s="120"/>
      <c r="O37" s="135"/>
      <c r="R37" s="49"/>
    </row>
    <row r="38" spans="1:18" ht="16.5" customHeight="1">
      <c r="A38" s="138"/>
      <c r="B38" s="21" t="s">
        <v>33</v>
      </c>
      <c r="C38" s="133"/>
      <c r="D38" s="134"/>
      <c r="E38" s="32" t="s">
        <v>46</v>
      </c>
      <c r="F38" s="136"/>
      <c r="G38" s="137"/>
      <c r="H38" s="136"/>
      <c r="I38" s="137"/>
      <c r="J38" s="133"/>
      <c r="K38" s="134"/>
      <c r="L38" s="30"/>
      <c r="M38" s="122"/>
      <c r="N38" s="122"/>
      <c r="O38" s="135"/>
      <c r="R38" s="50">
        <v>260</v>
      </c>
    </row>
    <row r="39" spans="1:18" ht="16.5" customHeight="1">
      <c r="A39" s="138" t="s">
        <v>153</v>
      </c>
      <c r="B39" s="20" t="s">
        <v>31</v>
      </c>
      <c r="C39" s="27">
        <f>$C$6</f>
        <v>50</v>
      </c>
      <c r="D39" s="28" t="str">
        <f>$D$6</f>
        <v>A</v>
      </c>
      <c r="E39" s="119">
        <f>R38</f>
        <v>260</v>
      </c>
      <c r="F39" s="42">
        <f t="shared" ref="F39" si="44">MIN(120,E39)</f>
        <v>120</v>
      </c>
      <c r="G39" s="29" t="s">
        <v>46</v>
      </c>
      <c r="H39" s="42">
        <f t="shared" ref="H39" si="45">MIN(180,E39-F39)</f>
        <v>140</v>
      </c>
      <c r="I39" s="29" t="s">
        <v>46</v>
      </c>
      <c r="J39" s="42">
        <f t="shared" ref="J39" si="46">E39-F39-H39</f>
        <v>0</v>
      </c>
      <c r="K39" s="29" t="s">
        <v>46</v>
      </c>
      <c r="L39" s="30">
        <f t="shared" ref="L39" si="47">F39+H39+J39</f>
        <v>260</v>
      </c>
      <c r="M39" s="119"/>
      <c r="N39" s="119"/>
      <c r="O39" s="135"/>
      <c r="R39" s="49"/>
    </row>
    <row r="40" spans="1:18" ht="16.5" customHeight="1">
      <c r="A40" s="138"/>
      <c r="B40" s="20" t="s">
        <v>32</v>
      </c>
      <c r="C40" s="133"/>
      <c r="D40" s="134"/>
      <c r="E40" s="139"/>
      <c r="F40" s="131"/>
      <c r="G40" s="132"/>
      <c r="H40" s="131"/>
      <c r="I40" s="132"/>
      <c r="J40" s="133"/>
      <c r="K40" s="134"/>
      <c r="L40" s="31"/>
      <c r="M40" s="120"/>
      <c r="N40" s="120"/>
      <c r="O40" s="135"/>
      <c r="R40" s="50">
        <f t="shared" ref="R40" si="48">R34+R36+R38</f>
        <v>780</v>
      </c>
    </row>
    <row r="41" spans="1:18" ht="16.5" customHeight="1">
      <c r="A41" s="138"/>
      <c r="B41" s="21" t="s">
        <v>33</v>
      </c>
      <c r="C41" s="133"/>
      <c r="D41" s="134"/>
      <c r="E41" s="32" t="s">
        <v>46</v>
      </c>
      <c r="F41" s="136"/>
      <c r="G41" s="137"/>
      <c r="H41" s="136"/>
      <c r="I41" s="137"/>
      <c r="J41" s="133"/>
      <c r="K41" s="134"/>
      <c r="L41" s="30"/>
      <c r="M41" s="122"/>
      <c r="N41" s="122"/>
      <c r="O41" s="135"/>
      <c r="R41" s="49"/>
    </row>
    <row r="42" spans="1:18" ht="16.5" customHeight="1">
      <c r="A42" s="123" t="s">
        <v>34</v>
      </c>
      <c r="B42" s="124"/>
      <c r="C42" s="127">
        <f>SUM(C41,C38,C35,C32,C29,C26,C23,C20,C17,C14,C11,C8)</f>
        <v>0</v>
      </c>
      <c r="D42" s="128"/>
      <c r="E42" s="33">
        <f>SUM(E39,E36,E33,E30,E27,E24,E21,E18,E15,E12,E9,E6)</f>
        <v>2260</v>
      </c>
      <c r="F42" s="123"/>
      <c r="G42" s="124"/>
      <c r="H42" s="123"/>
      <c r="I42" s="124"/>
      <c r="J42" s="123"/>
      <c r="K42" s="124"/>
      <c r="L42" s="119">
        <f>SUM(L41,L38,L35,L32,L29,L26,L23,L20,L17,L14,L11,L8)</f>
        <v>0</v>
      </c>
      <c r="M42" s="119">
        <f>SUM(M6:M41)</f>
        <v>0</v>
      </c>
      <c r="N42" s="119">
        <f>SUM(N6:N41)</f>
        <v>0</v>
      </c>
      <c r="O42" s="119">
        <f>SUM(O6:O41)</f>
        <v>0</v>
      </c>
      <c r="R42" s="50">
        <f t="shared" ref="R42" si="49">R32+R40</f>
        <v>1390</v>
      </c>
    </row>
    <row r="43" spans="1:18" ht="16.5" customHeight="1">
      <c r="A43" s="162"/>
      <c r="B43" s="163"/>
      <c r="C43" s="164"/>
      <c r="D43" s="165"/>
      <c r="E43" s="32" t="s">
        <v>46</v>
      </c>
      <c r="F43" s="162"/>
      <c r="G43" s="163"/>
      <c r="H43" s="162"/>
      <c r="I43" s="163"/>
      <c r="J43" s="162"/>
      <c r="K43" s="163"/>
      <c r="L43" s="122"/>
      <c r="M43" s="120"/>
      <c r="N43" s="120"/>
      <c r="O43" s="120"/>
      <c r="R43" s="49"/>
    </row>
    <row r="44" spans="1:18" ht="39" customHeight="1">
      <c r="A44" s="118" t="s">
        <v>52</v>
      </c>
      <c r="B44" s="118"/>
      <c r="C44" s="118"/>
      <c r="D44" s="118"/>
      <c r="E44" s="118"/>
      <c r="F44" s="118"/>
      <c r="G44" s="118"/>
      <c r="H44" s="118"/>
      <c r="I44" s="118"/>
      <c r="J44" s="118"/>
      <c r="K44" s="118"/>
      <c r="L44" s="118"/>
      <c r="M44" s="118"/>
      <c r="N44" s="118"/>
      <c r="O44" s="118"/>
      <c r="R44" s="48">
        <f t="shared" ref="R44" si="50">R24+R42</f>
        <v>2260</v>
      </c>
    </row>
    <row r="45" spans="1:18" ht="3.75" customHeight="1"/>
    <row r="46" spans="1:18" ht="13.5" customHeight="1">
      <c r="A46" s="145" t="s">
        <v>91</v>
      </c>
      <c r="B46" s="145"/>
      <c r="C46" s="145"/>
      <c r="D46" s="145"/>
      <c r="E46" s="145"/>
      <c r="F46" s="145"/>
      <c r="G46" s="145"/>
      <c r="H46" s="145"/>
      <c r="I46" s="145"/>
      <c r="J46" s="145"/>
      <c r="K46" s="145"/>
      <c r="L46" s="145"/>
      <c r="M46" s="145"/>
      <c r="N46" s="145"/>
      <c r="O46" s="145"/>
    </row>
    <row r="47" spans="1:18" ht="13.5" customHeight="1">
      <c r="A47" s="121" t="s">
        <v>90</v>
      </c>
      <c r="B47" s="121"/>
      <c r="C47" s="121"/>
      <c r="D47" s="121"/>
      <c r="E47" s="121"/>
      <c r="F47" s="121"/>
      <c r="G47" s="121"/>
      <c r="H47" s="121"/>
      <c r="I47" s="121"/>
      <c r="J47" s="121"/>
      <c r="K47" s="121"/>
      <c r="L47" s="121"/>
      <c r="M47" s="121"/>
      <c r="N47" s="121"/>
      <c r="O47" s="121"/>
    </row>
    <row r="50" spans="1:8" ht="7.5" customHeight="1"/>
    <row r="51" spans="1:8" ht="17.25" customHeight="1">
      <c r="A51" s="140"/>
      <c r="B51" s="140"/>
      <c r="C51" s="140"/>
      <c r="D51" s="34"/>
      <c r="E51" s="34"/>
      <c r="F51" s="141"/>
      <c r="G51" s="141"/>
      <c r="H51" s="141"/>
    </row>
  </sheetData>
  <mergeCells count="185">
    <mergeCell ref="C5:D5"/>
    <mergeCell ref="F5:G5"/>
    <mergeCell ref="H5:I5"/>
    <mergeCell ref="J5:K5"/>
    <mergeCell ref="A6:A8"/>
    <mergeCell ref="E6:E7"/>
    <mergeCell ref="J8:K8"/>
    <mergeCell ref="A2:O2"/>
    <mergeCell ref="C3:E3"/>
    <mergeCell ref="F3:K3"/>
    <mergeCell ref="A4:A5"/>
    <mergeCell ref="B4:B5"/>
    <mergeCell ref="C4:D4"/>
    <mergeCell ref="E4:L4"/>
    <mergeCell ref="M4:M5"/>
    <mergeCell ref="N4:N5"/>
    <mergeCell ref="O4:O5"/>
    <mergeCell ref="N9:N11"/>
    <mergeCell ref="O9:O11"/>
    <mergeCell ref="C10:D10"/>
    <mergeCell ref="F10:G10"/>
    <mergeCell ref="H10:I10"/>
    <mergeCell ref="J10:K10"/>
    <mergeCell ref="C11:D11"/>
    <mergeCell ref="M6:M8"/>
    <mergeCell ref="N6:N8"/>
    <mergeCell ref="O6:O8"/>
    <mergeCell ref="C7:D7"/>
    <mergeCell ref="F7:G7"/>
    <mergeCell ref="H7:I7"/>
    <mergeCell ref="J7:K7"/>
    <mergeCell ref="C8:D8"/>
    <mergeCell ref="F8:G8"/>
    <mergeCell ref="H8:I8"/>
    <mergeCell ref="F11:G11"/>
    <mergeCell ref="H11:I11"/>
    <mergeCell ref="J11:K11"/>
    <mergeCell ref="A12:A14"/>
    <mergeCell ref="E12:E13"/>
    <mergeCell ref="M12:M14"/>
    <mergeCell ref="A9:A11"/>
    <mergeCell ref="E9:E10"/>
    <mergeCell ref="M9:M11"/>
    <mergeCell ref="N15:N17"/>
    <mergeCell ref="O15:O17"/>
    <mergeCell ref="C16:D16"/>
    <mergeCell ref="F16:G16"/>
    <mergeCell ref="H16:I16"/>
    <mergeCell ref="J16:K16"/>
    <mergeCell ref="C17:D17"/>
    <mergeCell ref="N12:N14"/>
    <mergeCell ref="O12:O14"/>
    <mergeCell ref="C13:D13"/>
    <mergeCell ref="F13:G13"/>
    <mergeCell ref="H13:I13"/>
    <mergeCell ref="J13:K13"/>
    <mergeCell ref="C14:D14"/>
    <mergeCell ref="F14:G14"/>
    <mergeCell ref="H14:I14"/>
    <mergeCell ref="J14:K14"/>
    <mergeCell ref="F17:G17"/>
    <mergeCell ref="H17:I17"/>
    <mergeCell ref="J17:K17"/>
    <mergeCell ref="A18:A20"/>
    <mergeCell ref="E18:E19"/>
    <mergeCell ref="M18:M20"/>
    <mergeCell ref="A15:A17"/>
    <mergeCell ref="E15:E16"/>
    <mergeCell ref="M15:M17"/>
    <mergeCell ref="N21:N23"/>
    <mergeCell ref="O21:O23"/>
    <mergeCell ref="C22:D22"/>
    <mergeCell ref="F22:G22"/>
    <mergeCell ref="H22:I22"/>
    <mergeCell ref="J22:K22"/>
    <mergeCell ref="C23:D23"/>
    <mergeCell ref="N18:N20"/>
    <mergeCell ref="O18:O20"/>
    <mergeCell ref="C19:D19"/>
    <mergeCell ref="F19:G19"/>
    <mergeCell ref="H19:I19"/>
    <mergeCell ref="J19:K19"/>
    <mergeCell ref="C20:D20"/>
    <mergeCell ref="F20:G20"/>
    <mergeCell ref="H20:I20"/>
    <mergeCell ref="J20:K20"/>
    <mergeCell ref="F23:G23"/>
    <mergeCell ref="H23:I23"/>
    <mergeCell ref="J23:K23"/>
    <mergeCell ref="A24:A26"/>
    <mergeCell ref="E24:E25"/>
    <mergeCell ref="M24:M26"/>
    <mergeCell ref="A21:A23"/>
    <mergeCell ref="E21:E22"/>
    <mergeCell ref="M21:M23"/>
    <mergeCell ref="N27:N29"/>
    <mergeCell ref="O27:O29"/>
    <mergeCell ref="C28:D28"/>
    <mergeCell ref="F28:G28"/>
    <mergeCell ref="H28:I28"/>
    <mergeCell ref="J28:K28"/>
    <mergeCell ref="C29:D29"/>
    <mergeCell ref="N24:N26"/>
    <mergeCell ref="O24:O26"/>
    <mergeCell ref="C25:D25"/>
    <mergeCell ref="F25:G25"/>
    <mergeCell ref="H25:I25"/>
    <mergeCell ref="J25:K25"/>
    <mergeCell ref="C26:D26"/>
    <mergeCell ref="F26:G26"/>
    <mergeCell ref="H26:I26"/>
    <mergeCell ref="J26:K26"/>
    <mergeCell ref="F29:G29"/>
    <mergeCell ref="H29:I29"/>
    <mergeCell ref="J29:K29"/>
    <mergeCell ref="A30:A32"/>
    <mergeCell ref="E30:E31"/>
    <mergeCell ref="M30:M32"/>
    <mergeCell ref="A27:A29"/>
    <mergeCell ref="E27:E28"/>
    <mergeCell ref="M27:M29"/>
    <mergeCell ref="N33:N35"/>
    <mergeCell ref="O33:O35"/>
    <mergeCell ref="C34:D34"/>
    <mergeCell ref="F34:G34"/>
    <mergeCell ref="H34:I34"/>
    <mergeCell ref="J34:K34"/>
    <mergeCell ref="C35:D35"/>
    <mergeCell ref="N30:N32"/>
    <mergeCell ref="O30:O32"/>
    <mergeCell ref="C31:D31"/>
    <mergeCell ref="F31:G31"/>
    <mergeCell ref="H31:I31"/>
    <mergeCell ref="J31:K31"/>
    <mergeCell ref="C32:D32"/>
    <mergeCell ref="F32:G32"/>
    <mergeCell ref="H32:I32"/>
    <mergeCell ref="J32:K32"/>
    <mergeCell ref="F35:G35"/>
    <mergeCell ref="H35:I35"/>
    <mergeCell ref="J35:K35"/>
    <mergeCell ref="A36:A38"/>
    <mergeCell ref="E36:E37"/>
    <mergeCell ref="M36:M38"/>
    <mergeCell ref="A33:A35"/>
    <mergeCell ref="E33:E34"/>
    <mergeCell ref="M33:M35"/>
    <mergeCell ref="F40:G40"/>
    <mergeCell ref="H40:I40"/>
    <mergeCell ref="J40:K40"/>
    <mergeCell ref="C41:D41"/>
    <mergeCell ref="N36:N38"/>
    <mergeCell ref="O36:O38"/>
    <mergeCell ref="C37:D37"/>
    <mergeCell ref="F37:G37"/>
    <mergeCell ref="H37:I37"/>
    <mergeCell ref="J37:K37"/>
    <mergeCell ref="C38:D38"/>
    <mergeCell ref="F38:G38"/>
    <mergeCell ref="H38:I38"/>
    <mergeCell ref="J38:K38"/>
    <mergeCell ref="A46:O46"/>
    <mergeCell ref="A47:O47"/>
    <mergeCell ref="A51:C51"/>
    <mergeCell ref="F51:H51"/>
    <mergeCell ref="L3:M3"/>
    <mergeCell ref="A44:O44"/>
    <mergeCell ref="L42:L43"/>
    <mergeCell ref="M42:M43"/>
    <mergeCell ref="N42:N43"/>
    <mergeCell ref="O42:O43"/>
    <mergeCell ref="F41:G41"/>
    <mergeCell ref="H41:I41"/>
    <mergeCell ref="J41:K41"/>
    <mergeCell ref="A42:B43"/>
    <mergeCell ref="C42:D43"/>
    <mergeCell ref="F42:G43"/>
    <mergeCell ref="H42:I43"/>
    <mergeCell ref="J42:K43"/>
    <mergeCell ref="A39:A41"/>
    <mergeCell ref="E39:E40"/>
    <mergeCell ref="M39:M41"/>
    <mergeCell ref="N39:N41"/>
    <mergeCell ref="O39:O41"/>
    <mergeCell ref="C40:D40"/>
  </mergeCells>
  <phoneticPr fontId="2"/>
  <pageMargins left="0.7" right="0.7" top="0.75" bottom="0.75" header="0.3" footer="0.3"/>
  <pageSetup paperSize="9" scale="89" orientation="portrait" blackAndWhite="1"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4" tint="0.39997558519241921"/>
    <pageSetUpPr fitToPage="1"/>
  </sheetPr>
  <dimension ref="A1:R51"/>
  <sheetViews>
    <sheetView view="pageBreakPreview" zoomScale="145" zoomScaleNormal="180" zoomScaleSheetLayoutView="145" workbookViewId="0">
      <selection activeCell="A62" sqref="A62:B62"/>
    </sheetView>
  </sheetViews>
  <sheetFormatPr defaultRowHeight="9.75"/>
  <cols>
    <col min="1" max="1" width="8.5" style="18" customWidth="1"/>
    <col min="2" max="2" width="6.625" style="18" customWidth="1"/>
    <col min="3" max="3" width="4.75" style="18" customWidth="1"/>
    <col min="4" max="4" width="2.375" style="18" bestFit="1" customWidth="1"/>
    <col min="5" max="5" width="4.75" style="18" customWidth="1"/>
    <col min="6" max="6" width="4.375" style="18" customWidth="1"/>
    <col min="7" max="7" width="3.625" style="18" bestFit="1" customWidth="1"/>
    <col min="8" max="8" width="4.375" style="18" customWidth="1"/>
    <col min="9" max="9" width="3.625" style="18" bestFit="1" customWidth="1"/>
    <col min="10" max="10" width="4.375" style="18" customWidth="1"/>
    <col min="11" max="11" width="3.625" style="18" bestFit="1" customWidth="1"/>
    <col min="12" max="12" width="6.125" style="18" customWidth="1"/>
    <col min="13" max="14" width="8.5" style="18" customWidth="1"/>
    <col min="15" max="15" width="12.625" style="18" customWidth="1"/>
    <col min="16" max="16384" width="9" style="18"/>
  </cols>
  <sheetData>
    <row r="1" spans="1:18" ht="12.75" customHeight="1">
      <c r="O1" s="19" t="s">
        <v>211</v>
      </c>
    </row>
    <row r="2" spans="1:18" ht="21.75" customHeight="1">
      <c r="A2" s="142" t="s">
        <v>53</v>
      </c>
      <c r="B2" s="142"/>
      <c r="C2" s="142"/>
      <c r="D2" s="142"/>
      <c r="E2" s="142"/>
      <c r="F2" s="142"/>
      <c r="G2" s="142"/>
      <c r="H2" s="142"/>
      <c r="I2" s="142"/>
      <c r="J2" s="142"/>
      <c r="K2" s="142"/>
      <c r="L2" s="142"/>
      <c r="M2" s="142"/>
      <c r="N2" s="142"/>
      <c r="O2" s="142"/>
    </row>
    <row r="3" spans="1:18" ht="20.25" customHeight="1">
      <c r="A3" s="22" t="s">
        <v>43</v>
      </c>
      <c r="B3" s="23"/>
      <c r="C3" s="146" t="s">
        <v>44</v>
      </c>
      <c r="D3" s="146"/>
      <c r="E3" s="146"/>
      <c r="F3" s="147" t="str">
        <f>'（低圧）内訳'!$T$25</f>
        <v>演習場１２５</v>
      </c>
      <c r="G3" s="147"/>
      <c r="H3" s="147"/>
      <c r="I3" s="147"/>
      <c r="J3" s="147"/>
      <c r="K3" s="147"/>
      <c r="L3" s="152" t="s">
        <v>88</v>
      </c>
      <c r="M3" s="152"/>
      <c r="N3" s="40"/>
      <c r="O3" s="24"/>
    </row>
    <row r="4" spans="1:18" ht="16.5" customHeight="1">
      <c r="A4" s="138" t="s">
        <v>189</v>
      </c>
      <c r="B4" s="153" t="s">
        <v>26</v>
      </c>
      <c r="C4" s="154" t="s">
        <v>25</v>
      </c>
      <c r="D4" s="155"/>
      <c r="E4" s="154" t="s">
        <v>27</v>
      </c>
      <c r="F4" s="156"/>
      <c r="G4" s="156"/>
      <c r="H4" s="156"/>
      <c r="I4" s="156"/>
      <c r="J4" s="156"/>
      <c r="K4" s="156"/>
      <c r="L4" s="157"/>
      <c r="M4" s="143" t="s">
        <v>50</v>
      </c>
      <c r="N4" s="158" t="s">
        <v>51</v>
      </c>
      <c r="O4" s="160" t="s">
        <v>28</v>
      </c>
      <c r="R4" s="44" t="s">
        <v>141</v>
      </c>
    </row>
    <row r="5" spans="1:18" ht="22.5" customHeight="1">
      <c r="A5" s="153"/>
      <c r="B5" s="153"/>
      <c r="C5" s="161" t="s">
        <v>29</v>
      </c>
      <c r="D5" s="149"/>
      <c r="E5" s="25" t="s">
        <v>45</v>
      </c>
      <c r="F5" s="148" t="s">
        <v>48</v>
      </c>
      <c r="G5" s="149"/>
      <c r="H5" s="150" t="s">
        <v>47</v>
      </c>
      <c r="I5" s="151"/>
      <c r="J5" s="150" t="s">
        <v>49</v>
      </c>
      <c r="K5" s="151"/>
      <c r="L5" s="26" t="s">
        <v>30</v>
      </c>
      <c r="M5" s="144"/>
      <c r="N5" s="159"/>
      <c r="O5" s="160"/>
      <c r="R5" s="45" t="s">
        <v>100</v>
      </c>
    </row>
    <row r="6" spans="1:18" ht="16.5" customHeight="1">
      <c r="A6" s="138" t="s">
        <v>142</v>
      </c>
      <c r="B6" s="20" t="s">
        <v>31</v>
      </c>
      <c r="C6" s="27">
        <f>'（低圧）内訳'!U25</f>
        <v>60</v>
      </c>
      <c r="D6" s="28" t="str">
        <f>'（低圧）内訳'!V25</f>
        <v>A</v>
      </c>
      <c r="E6" s="119">
        <f>R8</f>
        <v>35</v>
      </c>
      <c r="F6" s="42">
        <f>MIN(120,E6)</f>
        <v>35</v>
      </c>
      <c r="G6" s="29" t="s">
        <v>46</v>
      </c>
      <c r="H6" s="42">
        <f>MIN(180,E6-F6)</f>
        <v>0</v>
      </c>
      <c r="I6" s="29" t="s">
        <v>46</v>
      </c>
      <c r="J6" s="42">
        <f>E6-F6-H6</f>
        <v>0</v>
      </c>
      <c r="K6" s="29" t="s">
        <v>46</v>
      </c>
      <c r="L6" s="30">
        <f>F6+H6+J6</f>
        <v>35</v>
      </c>
      <c r="M6" s="119"/>
      <c r="N6" s="119"/>
      <c r="O6" s="135">
        <f>SUM(C8,L8)-M6+N6</f>
        <v>0</v>
      </c>
      <c r="R6" s="46" t="s">
        <v>101</v>
      </c>
    </row>
    <row r="7" spans="1:18" ht="16.5" customHeight="1">
      <c r="A7" s="138"/>
      <c r="B7" s="20" t="s">
        <v>32</v>
      </c>
      <c r="C7" s="133"/>
      <c r="D7" s="134"/>
      <c r="E7" s="139"/>
      <c r="F7" s="131"/>
      <c r="G7" s="132"/>
      <c r="H7" s="131"/>
      <c r="I7" s="132"/>
      <c r="J7" s="133"/>
      <c r="K7" s="134"/>
      <c r="L7" s="31"/>
      <c r="M7" s="120"/>
      <c r="N7" s="120"/>
      <c r="O7" s="135"/>
      <c r="R7" s="47"/>
    </row>
    <row r="8" spans="1:18" ht="16.5" customHeight="1">
      <c r="A8" s="138"/>
      <c r="B8" s="21" t="s">
        <v>33</v>
      </c>
      <c r="C8" s="133"/>
      <c r="D8" s="134"/>
      <c r="E8" s="32" t="s">
        <v>46</v>
      </c>
      <c r="F8" s="136"/>
      <c r="G8" s="137"/>
      <c r="H8" s="136"/>
      <c r="I8" s="137"/>
      <c r="J8" s="133"/>
      <c r="K8" s="134"/>
      <c r="L8" s="30">
        <f>SUM(F8:K8)</f>
        <v>0</v>
      </c>
      <c r="M8" s="122"/>
      <c r="N8" s="122"/>
      <c r="O8" s="135"/>
      <c r="R8" s="48">
        <v>35</v>
      </c>
    </row>
    <row r="9" spans="1:18" ht="16.5" customHeight="1">
      <c r="A9" s="138" t="s">
        <v>143</v>
      </c>
      <c r="B9" s="20" t="s">
        <v>31</v>
      </c>
      <c r="C9" s="27">
        <f>$C$6</f>
        <v>60</v>
      </c>
      <c r="D9" s="28" t="str">
        <f>$D$6</f>
        <v>A</v>
      </c>
      <c r="E9" s="119">
        <f>R10</f>
        <v>75</v>
      </c>
      <c r="F9" s="42">
        <f t="shared" ref="F9" si="0">MIN(120,E9)</f>
        <v>75</v>
      </c>
      <c r="G9" s="29" t="s">
        <v>46</v>
      </c>
      <c r="H9" s="42">
        <f t="shared" ref="H9" si="1">MIN(180,E9-F9)</f>
        <v>0</v>
      </c>
      <c r="I9" s="29" t="s">
        <v>46</v>
      </c>
      <c r="J9" s="42">
        <f t="shared" ref="J9" si="2">E9-F9-H9</f>
        <v>0</v>
      </c>
      <c r="K9" s="29" t="s">
        <v>46</v>
      </c>
      <c r="L9" s="30">
        <f t="shared" ref="L9" si="3">F9+H9+J9</f>
        <v>75</v>
      </c>
      <c r="M9" s="119"/>
      <c r="N9" s="119"/>
      <c r="O9" s="135"/>
      <c r="R9" s="47"/>
    </row>
    <row r="10" spans="1:18" ht="16.5" customHeight="1">
      <c r="A10" s="138"/>
      <c r="B10" s="20" t="s">
        <v>32</v>
      </c>
      <c r="C10" s="133"/>
      <c r="D10" s="134"/>
      <c r="E10" s="139"/>
      <c r="F10" s="131"/>
      <c r="G10" s="132"/>
      <c r="H10" s="131"/>
      <c r="I10" s="132"/>
      <c r="J10" s="133"/>
      <c r="K10" s="134"/>
      <c r="L10" s="31"/>
      <c r="M10" s="120"/>
      <c r="N10" s="120"/>
      <c r="O10" s="135"/>
      <c r="R10" s="48">
        <v>75</v>
      </c>
    </row>
    <row r="11" spans="1:18" ht="16.5" customHeight="1">
      <c r="A11" s="138"/>
      <c r="B11" s="21" t="s">
        <v>33</v>
      </c>
      <c r="C11" s="133"/>
      <c r="D11" s="134"/>
      <c r="E11" s="32" t="s">
        <v>46</v>
      </c>
      <c r="F11" s="136"/>
      <c r="G11" s="137"/>
      <c r="H11" s="136"/>
      <c r="I11" s="137"/>
      <c r="J11" s="133"/>
      <c r="K11" s="134"/>
      <c r="L11" s="30"/>
      <c r="M11" s="122"/>
      <c r="N11" s="122"/>
      <c r="O11" s="135"/>
      <c r="R11" s="47"/>
    </row>
    <row r="12" spans="1:18" ht="16.5" customHeight="1">
      <c r="A12" s="138" t="s">
        <v>144</v>
      </c>
      <c r="B12" s="20" t="s">
        <v>31</v>
      </c>
      <c r="C12" s="27">
        <f>$C$6</f>
        <v>60</v>
      </c>
      <c r="D12" s="28" t="str">
        <f>$D$6</f>
        <v>A</v>
      </c>
      <c r="E12" s="119">
        <f>R12</f>
        <v>80</v>
      </c>
      <c r="F12" s="42">
        <f t="shared" ref="F12" si="4">MIN(120,E12)</f>
        <v>80</v>
      </c>
      <c r="G12" s="29" t="s">
        <v>46</v>
      </c>
      <c r="H12" s="42">
        <f t="shared" ref="H12" si="5">MIN(180,E12-F12)</f>
        <v>0</v>
      </c>
      <c r="I12" s="29" t="s">
        <v>46</v>
      </c>
      <c r="J12" s="42">
        <f t="shared" ref="J12" si="6">E12-F12-H12</f>
        <v>0</v>
      </c>
      <c r="K12" s="29" t="s">
        <v>46</v>
      </c>
      <c r="L12" s="30">
        <f t="shared" ref="L12" si="7">F12+H12+J12</f>
        <v>80</v>
      </c>
      <c r="M12" s="119"/>
      <c r="N12" s="119"/>
      <c r="O12" s="135"/>
      <c r="R12" s="48">
        <v>80</v>
      </c>
    </row>
    <row r="13" spans="1:18" ht="16.5" customHeight="1">
      <c r="A13" s="138"/>
      <c r="B13" s="20" t="s">
        <v>32</v>
      </c>
      <c r="C13" s="133"/>
      <c r="D13" s="134"/>
      <c r="E13" s="139"/>
      <c r="F13" s="131"/>
      <c r="G13" s="132"/>
      <c r="H13" s="131"/>
      <c r="I13" s="132"/>
      <c r="J13" s="133"/>
      <c r="K13" s="134"/>
      <c r="L13" s="31"/>
      <c r="M13" s="120"/>
      <c r="N13" s="120"/>
      <c r="O13" s="135"/>
      <c r="R13" s="49"/>
    </row>
    <row r="14" spans="1:18" ht="16.5" customHeight="1">
      <c r="A14" s="138"/>
      <c r="B14" s="21" t="s">
        <v>33</v>
      </c>
      <c r="C14" s="133"/>
      <c r="D14" s="134"/>
      <c r="E14" s="32" t="s">
        <v>46</v>
      </c>
      <c r="F14" s="136"/>
      <c r="G14" s="137"/>
      <c r="H14" s="136"/>
      <c r="I14" s="137"/>
      <c r="J14" s="133"/>
      <c r="K14" s="134"/>
      <c r="L14" s="30"/>
      <c r="M14" s="122"/>
      <c r="N14" s="122"/>
      <c r="O14" s="135"/>
      <c r="R14" s="50">
        <f t="shared" ref="R14" si="8">R8+R10+R12</f>
        <v>190</v>
      </c>
    </row>
    <row r="15" spans="1:18" ht="16.5" customHeight="1">
      <c r="A15" s="138" t="s">
        <v>145</v>
      </c>
      <c r="B15" s="20" t="s">
        <v>31</v>
      </c>
      <c r="C15" s="27">
        <f>$C$6</f>
        <v>60</v>
      </c>
      <c r="D15" s="28" t="str">
        <f>$D$6</f>
        <v>A</v>
      </c>
      <c r="E15" s="119">
        <f>R16</f>
        <v>180</v>
      </c>
      <c r="F15" s="42">
        <f t="shared" ref="F15" si="9">MIN(120,E15)</f>
        <v>120</v>
      </c>
      <c r="G15" s="29" t="s">
        <v>46</v>
      </c>
      <c r="H15" s="42">
        <f t="shared" ref="H15" si="10">MIN(180,E15-F15)</f>
        <v>60</v>
      </c>
      <c r="I15" s="29" t="s">
        <v>46</v>
      </c>
      <c r="J15" s="42">
        <f t="shared" ref="J15" si="11">E15-F15-H15</f>
        <v>0</v>
      </c>
      <c r="K15" s="29" t="s">
        <v>46</v>
      </c>
      <c r="L15" s="30">
        <f t="shared" ref="L15" si="12">F15+H15+J15</f>
        <v>180</v>
      </c>
      <c r="M15" s="119"/>
      <c r="N15" s="119"/>
      <c r="O15" s="135"/>
      <c r="R15" s="47"/>
    </row>
    <row r="16" spans="1:18" ht="16.5" customHeight="1">
      <c r="A16" s="138"/>
      <c r="B16" s="20" t="s">
        <v>32</v>
      </c>
      <c r="C16" s="133"/>
      <c r="D16" s="134"/>
      <c r="E16" s="139"/>
      <c r="F16" s="131"/>
      <c r="G16" s="132"/>
      <c r="H16" s="131"/>
      <c r="I16" s="132"/>
      <c r="J16" s="133"/>
      <c r="K16" s="134"/>
      <c r="L16" s="31"/>
      <c r="M16" s="120"/>
      <c r="N16" s="120"/>
      <c r="O16" s="135"/>
      <c r="R16" s="51">
        <v>180</v>
      </c>
    </row>
    <row r="17" spans="1:18" ht="16.5" customHeight="1">
      <c r="A17" s="138"/>
      <c r="B17" s="21" t="s">
        <v>33</v>
      </c>
      <c r="C17" s="133"/>
      <c r="D17" s="134"/>
      <c r="E17" s="32" t="s">
        <v>46</v>
      </c>
      <c r="F17" s="136"/>
      <c r="G17" s="137"/>
      <c r="H17" s="136"/>
      <c r="I17" s="137"/>
      <c r="J17" s="133"/>
      <c r="K17" s="134"/>
      <c r="L17" s="30"/>
      <c r="M17" s="122"/>
      <c r="N17" s="122"/>
      <c r="O17" s="135"/>
      <c r="R17" s="47"/>
    </row>
    <row r="18" spans="1:18" ht="16.5" customHeight="1">
      <c r="A18" s="138" t="s">
        <v>146</v>
      </c>
      <c r="B18" s="20" t="s">
        <v>31</v>
      </c>
      <c r="C18" s="27">
        <f>$C$6</f>
        <v>60</v>
      </c>
      <c r="D18" s="28" t="str">
        <f>$D$6</f>
        <v>A</v>
      </c>
      <c r="E18" s="119">
        <f>R18</f>
        <v>215</v>
      </c>
      <c r="F18" s="42">
        <f t="shared" ref="F18" si="13">MIN(120,E18)</f>
        <v>120</v>
      </c>
      <c r="G18" s="29" t="s">
        <v>46</v>
      </c>
      <c r="H18" s="42">
        <f t="shared" ref="H18" si="14">MIN(180,E18-F18)</f>
        <v>95</v>
      </c>
      <c r="I18" s="29" t="s">
        <v>46</v>
      </c>
      <c r="J18" s="42">
        <f t="shared" ref="J18" si="15">E18-F18-H18</f>
        <v>0</v>
      </c>
      <c r="K18" s="29" t="s">
        <v>46</v>
      </c>
      <c r="L18" s="30">
        <f t="shared" ref="L18" si="16">F18+H18+J18</f>
        <v>215</v>
      </c>
      <c r="M18" s="119"/>
      <c r="N18" s="119"/>
      <c r="O18" s="135"/>
      <c r="R18" s="48">
        <v>215</v>
      </c>
    </row>
    <row r="19" spans="1:18" ht="16.5" customHeight="1">
      <c r="A19" s="138"/>
      <c r="B19" s="20" t="s">
        <v>32</v>
      </c>
      <c r="C19" s="133"/>
      <c r="D19" s="134"/>
      <c r="E19" s="139"/>
      <c r="F19" s="131"/>
      <c r="G19" s="132"/>
      <c r="H19" s="131"/>
      <c r="I19" s="132"/>
      <c r="J19" s="133"/>
      <c r="K19" s="134"/>
      <c r="L19" s="31"/>
      <c r="M19" s="120"/>
      <c r="N19" s="120"/>
      <c r="O19" s="135"/>
      <c r="R19" s="47"/>
    </row>
    <row r="20" spans="1:18" ht="16.5" customHeight="1">
      <c r="A20" s="138"/>
      <c r="B20" s="21" t="s">
        <v>33</v>
      </c>
      <c r="C20" s="133"/>
      <c r="D20" s="134"/>
      <c r="E20" s="32" t="s">
        <v>46</v>
      </c>
      <c r="F20" s="136"/>
      <c r="G20" s="137"/>
      <c r="H20" s="136"/>
      <c r="I20" s="137"/>
      <c r="J20" s="133"/>
      <c r="K20" s="134"/>
      <c r="L20" s="30"/>
      <c r="M20" s="122"/>
      <c r="N20" s="122"/>
      <c r="O20" s="135"/>
      <c r="R20" s="50">
        <v>90</v>
      </c>
    </row>
    <row r="21" spans="1:18" ht="16.5" customHeight="1">
      <c r="A21" s="138" t="s">
        <v>147</v>
      </c>
      <c r="B21" s="20" t="s">
        <v>31</v>
      </c>
      <c r="C21" s="27">
        <f>$C$6</f>
        <v>60</v>
      </c>
      <c r="D21" s="28" t="str">
        <f>$D$6</f>
        <v>A</v>
      </c>
      <c r="E21" s="119">
        <f>R20</f>
        <v>90</v>
      </c>
      <c r="F21" s="42">
        <f t="shared" ref="F21" si="17">MIN(120,E21)</f>
        <v>90</v>
      </c>
      <c r="G21" s="29" t="s">
        <v>46</v>
      </c>
      <c r="H21" s="42">
        <f t="shared" ref="H21" si="18">MIN(180,E21-F21)</f>
        <v>0</v>
      </c>
      <c r="I21" s="29" t="s">
        <v>46</v>
      </c>
      <c r="J21" s="42">
        <f t="shared" ref="J21" si="19">E21-F21-H21</f>
        <v>0</v>
      </c>
      <c r="K21" s="29" t="s">
        <v>46</v>
      </c>
      <c r="L21" s="30">
        <f t="shared" ref="L21" si="20">F21+H21+J21</f>
        <v>90</v>
      </c>
      <c r="M21" s="119"/>
      <c r="N21" s="119"/>
      <c r="O21" s="135"/>
      <c r="R21" s="49"/>
    </row>
    <row r="22" spans="1:18" ht="16.5" customHeight="1">
      <c r="A22" s="138"/>
      <c r="B22" s="20" t="s">
        <v>32</v>
      </c>
      <c r="C22" s="133"/>
      <c r="D22" s="134"/>
      <c r="E22" s="139"/>
      <c r="F22" s="131"/>
      <c r="G22" s="132"/>
      <c r="H22" s="131"/>
      <c r="I22" s="132"/>
      <c r="J22" s="133"/>
      <c r="K22" s="134"/>
      <c r="L22" s="31"/>
      <c r="M22" s="120"/>
      <c r="N22" s="120"/>
      <c r="O22" s="135"/>
      <c r="R22" s="50">
        <f t="shared" ref="R22" si="21">R16+R18+R20</f>
        <v>485</v>
      </c>
    </row>
    <row r="23" spans="1:18" ht="16.5" customHeight="1">
      <c r="A23" s="138"/>
      <c r="B23" s="21" t="s">
        <v>33</v>
      </c>
      <c r="C23" s="133"/>
      <c r="D23" s="134"/>
      <c r="E23" s="32" t="s">
        <v>46</v>
      </c>
      <c r="F23" s="136"/>
      <c r="G23" s="137"/>
      <c r="H23" s="136"/>
      <c r="I23" s="137"/>
      <c r="J23" s="133"/>
      <c r="K23" s="134"/>
      <c r="L23" s="30"/>
      <c r="M23" s="122"/>
      <c r="N23" s="122"/>
      <c r="O23" s="135"/>
      <c r="R23" s="49"/>
    </row>
    <row r="24" spans="1:18" ht="16.5" customHeight="1">
      <c r="A24" s="138" t="s">
        <v>148</v>
      </c>
      <c r="B24" s="20" t="s">
        <v>31</v>
      </c>
      <c r="C24" s="27">
        <f>$C$6</f>
        <v>60</v>
      </c>
      <c r="D24" s="28" t="str">
        <f>$D$6</f>
        <v>A</v>
      </c>
      <c r="E24" s="119">
        <f>R26</f>
        <v>80</v>
      </c>
      <c r="F24" s="42">
        <f t="shared" ref="F24" si="22">MIN(120,E24)</f>
        <v>80</v>
      </c>
      <c r="G24" s="29" t="s">
        <v>46</v>
      </c>
      <c r="H24" s="42">
        <f t="shared" ref="H24" si="23">MIN(180,E24-F24)</f>
        <v>0</v>
      </c>
      <c r="I24" s="29" t="s">
        <v>46</v>
      </c>
      <c r="J24" s="42">
        <f t="shared" ref="J24" si="24">E24-F24-H24</f>
        <v>0</v>
      </c>
      <c r="K24" s="29" t="s">
        <v>46</v>
      </c>
      <c r="L24" s="30">
        <f t="shared" ref="L24" si="25">F24+H24+J24</f>
        <v>80</v>
      </c>
      <c r="M24" s="119"/>
      <c r="N24" s="119"/>
      <c r="O24" s="135"/>
      <c r="R24" s="48">
        <f t="shared" ref="R24" si="26">R14+R22</f>
        <v>675</v>
      </c>
    </row>
    <row r="25" spans="1:18" ht="16.5" customHeight="1">
      <c r="A25" s="138"/>
      <c r="B25" s="20" t="s">
        <v>32</v>
      </c>
      <c r="C25" s="133"/>
      <c r="D25" s="134"/>
      <c r="E25" s="139"/>
      <c r="F25" s="131"/>
      <c r="G25" s="132"/>
      <c r="H25" s="131"/>
      <c r="I25" s="132"/>
      <c r="J25" s="133"/>
      <c r="K25" s="134"/>
      <c r="L25" s="31"/>
      <c r="M25" s="120"/>
      <c r="N25" s="120"/>
      <c r="O25" s="135"/>
      <c r="R25" s="49"/>
    </row>
    <row r="26" spans="1:18" ht="16.5" customHeight="1">
      <c r="A26" s="138"/>
      <c r="B26" s="21" t="s">
        <v>33</v>
      </c>
      <c r="C26" s="133"/>
      <c r="D26" s="134"/>
      <c r="E26" s="32" t="s">
        <v>46</v>
      </c>
      <c r="F26" s="136"/>
      <c r="G26" s="137"/>
      <c r="H26" s="136"/>
      <c r="I26" s="137"/>
      <c r="J26" s="133"/>
      <c r="K26" s="134"/>
      <c r="L26" s="30"/>
      <c r="M26" s="122"/>
      <c r="N26" s="122"/>
      <c r="O26" s="135"/>
      <c r="R26" s="50">
        <v>80</v>
      </c>
    </row>
    <row r="27" spans="1:18" ht="16.5" customHeight="1">
      <c r="A27" s="138" t="s">
        <v>149</v>
      </c>
      <c r="B27" s="20" t="s">
        <v>31</v>
      </c>
      <c r="C27" s="27">
        <f>$C$6</f>
        <v>60</v>
      </c>
      <c r="D27" s="28" t="str">
        <f>$D$6</f>
        <v>A</v>
      </c>
      <c r="E27" s="119">
        <f>R28</f>
        <v>210</v>
      </c>
      <c r="F27" s="42">
        <f t="shared" ref="F27" si="27">MIN(120,E27)</f>
        <v>120</v>
      </c>
      <c r="G27" s="29" t="s">
        <v>46</v>
      </c>
      <c r="H27" s="42">
        <f t="shared" ref="H27" si="28">MIN(180,E27-F27)</f>
        <v>90</v>
      </c>
      <c r="I27" s="29" t="s">
        <v>46</v>
      </c>
      <c r="J27" s="42">
        <f t="shared" ref="J27" si="29">E27-F27-H27</f>
        <v>0</v>
      </c>
      <c r="K27" s="29" t="s">
        <v>46</v>
      </c>
      <c r="L27" s="30">
        <f t="shared" ref="L27" si="30">F27+H27+J27</f>
        <v>210</v>
      </c>
      <c r="M27" s="119"/>
      <c r="N27" s="119"/>
      <c r="O27" s="135"/>
      <c r="R27" s="49"/>
    </row>
    <row r="28" spans="1:18" ht="16.5" customHeight="1">
      <c r="A28" s="138"/>
      <c r="B28" s="20" t="s">
        <v>32</v>
      </c>
      <c r="C28" s="133"/>
      <c r="D28" s="134"/>
      <c r="E28" s="139"/>
      <c r="F28" s="131"/>
      <c r="G28" s="132"/>
      <c r="H28" s="131"/>
      <c r="I28" s="132"/>
      <c r="J28" s="133"/>
      <c r="K28" s="134"/>
      <c r="L28" s="31"/>
      <c r="M28" s="120"/>
      <c r="N28" s="120"/>
      <c r="O28" s="135"/>
      <c r="R28" s="50">
        <v>210</v>
      </c>
    </row>
    <row r="29" spans="1:18" ht="16.5" customHeight="1">
      <c r="A29" s="138"/>
      <c r="B29" s="21" t="s">
        <v>33</v>
      </c>
      <c r="C29" s="133"/>
      <c r="D29" s="134"/>
      <c r="E29" s="32" t="s">
        <v>46</v>
      </c>
      <c r="F29" s="136"/>
      <c r="G29" s="137"/>
      <c r="H29" s="136"/>
      <c r="I29" s="137"/>
      <c r="J29" s="133"/>
      <c r="K29" s="134"/>
      <c r="L29" s="30"/>
      <c r="M29" s="122"/>
      <c r="N29" s="122"/>
      <c r="O29" s="135"/>
      <c r="R29" s="49"/>
    </row>
    <row r="30" spans="1:18" ht="16.5" customHeight="1">
      <c r="A30" s="138" t="s">
        <v>150</v>
      </c>
      <c r="B30" s="20" t="s">
        <v>31</v>
      </c>
      <c r="C30" s="27">
        <f>$C$6</f>
        <v>60</v>
      </c>
      <c r="D30" s="28" t="str">
        <f>$D$6</f>
        <v>A</v>
      </c>
      <c r="E30" s="119">
        <f>R30</f>
        <v>80</v>
      </c>
      <c r="F30" s="42">
        <f t="shared" ref="F30" si="31">MIN(120,E30)</f>
        <v>80</v>
      </c>
      <c r="G30" s="29" t="s">
        <v>46</v>
      </c>
      <c r="H30" s="42">
        <f t="shared" ref="H30" si="32">MIN(180,E30-F30)</f>
        <v>0</v>
      </c>
      <c r="I30" s="29" t="s">
        <v>46</v>
      </c>
      <c r="J30" s="42">
        <f t="shared" ref="J30" si="33">E30-F30-H30</f>
        <v>0</v>
      </c>
      <c r="K30" s="29" t="s">
        <v>46</v>
      </c>
      <c r="L30" s="30">
        <f t="shared" ref="L30" si="34">F30+H30+J30</f>
        <v>80</v>
      </c>
      <c r="M30" s="119"/>
      <c r="N30" s="119"/>
      <c r="O30" s="135"/>
      <c r="R30" s="50">
        <v>80</v>
      </c>
    </row>
    <row r="31" spans="1:18" ht="16.5" customHeight="1">
      <c r="A31" s="138"/>
      <c r="B31" s="20" t="s">
        <v>32</v>
      </c>
      <c r="C31" s="133"/>
      <c r="D31" s="134"/>
      <c r="E31" s="139"/>
      <c r="F31" s="131"/>
      <c r="G31" s="132"/>
      <c r="H31" s="131"/>
      <c r="I31" s="132"/>
      <c r="J31" s="133"/>
      <c r="K31" s="134"/>
      <c r="L31" s="31"/>
      <c r="M31" s="120"/>
      <c r="N31" s="120"/>
      <c r="O31" s="135"/>
      <c r="R31" s="49"/>
    </row>
    <row r="32" spans="1:18" ht="16.5" customHeight="1">
      <c r="A32" s="138"/>
      <c r="B32" s="21" t="s">
        <v>33</v>
      </c>
      <c r="C32" s="133"/>
      <c r="D32" s="134"/>
      <c r="E32" s="32" t="s">
        <v>46</v>
      </c>
      <c r="F32" s="136"/>
      <c r="G32" s="137"/>
      <c r="H32" s="136"/>
      <c r="I32" s="137"/>
      <c r="J32" s="133"/>
      <c r="K32" s="134"/>
      <c r="L32" s="30"/>
      <c r="M32" s="122"/>
      <c r="N32" s="122"/>
      <c r="O32" s="135"/>
      <c r="R32" s="50">
        <f t="shared" ref="R32" si="35">R26+R28+R30</f>
        <v>370</v>
      </c>
    </row>
    <row r="33" spans="1:18" ht="16.5" customHeight="1">
      <c r="A33" s="138" t="s">
        <v>151</v>
      </c>
      <c r="B33" s="20" t="s">
        <v>31</v>
      </c>
      <c r="C33" s="27">
        <f>$C$6</f>
        <v>60</v>
      </c>
      <c r="D33" s="28" t="str">
        <f>$D$6</f>
        <v>A</v>
      </c>
      <c r="E33" s="119">
        <f>R34</f>
        <v>210</v>
      </c>
      <c r="F33" s="42">
        <f t="shared" ref="F33" si="36">MIN(120,E33)</f>
        <v>120</v>
      </c>
      <c r="G33" s="29" t="s">
        <v>46</v>
      </c>
      <c r="H33" s="42">
        <f t="shared" ref="H33" si="37">MIN(180,E33-F33)</f>
        <v>90</v>
      </c>
      <c r="I33" s="29" t="s">
        <v>46</v>
      </c>
      <c r="J33" s="42">
        <f t="shared" ref="J33" si="38">E33-F33-H33</f>
        <v>0</v>
      </c>
      <c r="K33" s="29" t="s">
        <v>46</v>
      </c>
      <c r="L33" s="30">
        <f t="shared" ref="L33" si="39">F33+H33+J33</f>
        <v>210</v>
      </c>
      <c r="M33" s="119"/>
      <c r="N33" s="119"/>
      <c r="O33" s="135"/>
      <c r="R33" s="47"/>
    </row>
    <row r="34" spans="1:18" ht="16.5" customHeight="1">
      <c r="A34" s="138"/>
      <c r="B34" s="20" t="s">
        <v>32</v>
      </c>
      <c r="C34" s="133"/>
      <c r="D34" s="134"/>
      <c r="E34" s="139"/>
      <c r="F34" s="131"/>
      <c r="G34" s="132"/>
      <c r="H34" s="131"/>
      <c r="I34" s="132"/>
      <c r="J34" s="133"/>
      <c r="K34" s="134"/>
      <c r="L34" s="31"/>
      <c r="M34" s="120"/>
      <c r="N34" s="120"/>
      <c r="O34" s="135"/>
      <c r="R34" s="48">
        <v>210</v>
      </c>
    </row>
    <row r="35" spans="1:18" ht="16.5" customHeight="1">
      <c r="A35" s="138"/>
      <c r="B35" s="21" t="s">
        <v>33</v>
      </c>
      <c r="C35" s="133"/>
      <c r="D35" s="134"/>
      <c r="E35" s="32" t="s">
        <v>46</v>
      </c>
      <c r="F35" s="136"/>
      <c r="G35" s="137"/>
      <c r="H35" s="136"/>
      <c r="I35" s="137"/>
      <c r="J35" s="133"/>
      <c r="K35" s="134"/>
      <c r="L35" s="30"/>
      <c r="M35" s="122"/>
      <c r="N35" s="122"/>
      <c r="O35" s="135"/>
      <c r="R35" s="47"/>
    </row>
    <row r="36" spans="1:18" ht="16.5" customHeight="1">
      <c r="A36" s="138" t="s">
        <v>152</v>
      </c>
      <c r="B36" s="20" t="s">
        <v>31</v>
      </c>
      <c r="C36" s="27">
        <f>$C$6</f>
        <v>60</v>
      </c>
      <c r="D36" s="28" t="str">
        <f>$D$6</f>
        <v>A</v>
      </c>
      <c r="E36" s="119">
        <f>R36</f>
        <v>210</v>
      </c>
      <c r="F36" s="42">
        <f t="shared" ref="F36" si="40">MIN(120,E36)</f>
        <v>120</v>
      </c>
      <c r="G36" s="29" t="s">
        <v>46</v>
      </c>
      <c r="H36" s="42">
        <f t="shared" ref="H36" si="41">MIN(180,E36-F36)</f>
        <v>90</v>
      </c>
      <c r="I36" s="29" t="s">
        <v>46</v>
      </c>
      <c r="J36" s="42">
        <f t="shared" ref="J36" si="42">E36-F36-H36</f>
        <v>0</v>
      </c>
      <c r="K36" s="29" t="s">
        <v>46</v>
      </c>
      <c r="L36" s="30">
        <f t="shared" ref="L36" si="43">F36+H36+J36</f>
        <v>210</v>
      </c>
      <c r="M36" s="119"/>
      <c r="N36" s="119"/>
      <c r="O36" s="135"/>
      <c r="R36" s="48">
        <v>210</v>
      </c>
    </row>
    <row r="37" spans="1:18" ht="16.5" customHeight="1">
      <c r="A37" s="138"/>
      <c r="B37" s="20" t="s">
        <v>32</v>
      </c>
      <c r="C37" s="133"/>
      <c r="D37" s="134"/>
      <c r="E37" s="139"/>
      <c r="F37" s="131"/>
      <c r="G37" s="132"/>
      <c r="H37" s="131"/>
      <c r="I37" s="132"/>
      <c r="J37" s="133"/>
      <c r="K37" s="134"/>
      <c r="L37" s="31"/>
      <c r="M37" s="120"/>
      <c r="N37" s="120"/>
      <c r="O37" s="135"/>
      <c r="R37" s="49"/>
    </row>
    <row r="38" spans="1:18" ht="16.5" customHeight="1">
      <c r="A38" s="138"/>
      <c r="B38" s="21" t="s">
        <v>33</v>
      </c>
      <c r="C38" s="133"/>
      <c r="D38" s="134"/>
      <c r="E38" s="32" t="s">
        <v>46</v>
      </c>
      <c r="F38" s="136"/>
      <c r="G38" s="137"/>
      <c r="H38" s="136"/>
      <c r="I38" s="137"/>
      <c r="J38" s="133"/>
      <c r="K38" s="134"/>
      <c r="L38" s="30"/>
      <c r="M38" s="122"/>
      <c r="N38" s="122"/>
      <c r="O38" s="135"/>
      <c r="R38" s="50">
        <v>210</v>
      </c>
    </row>
    <row r="39" spans="1:18" ht="16.5" customHeight="1">
      <c r="A39" s="138" t="s">
        <v>153</v>
      </c>
      <c r="B39" s="20" t="s">
        <v>31</v>
      </c>
      <c r="C39" s="27">
        <f>$C$6</f>
        <v>60</v>
      </c>
      <c r="D39" s="28" t="str">
        <f>$D$6</f>
        <v>A</v>
      </c>
      <c r="E39" s="119">
        <f>R38</f>
        <v>210</v>
      </c>
      <c r="F39" s="42">
        <f t="shared" ref="F39" si="44">MIN(120,E39)</f>
        <v>120</v>
      </c>
      <c r="G39" s="29" t="s">
        <v>46</v>
      </c>
      <c r="H39" s="42">
        <f t="shared" ref="H39" si="45">MIN(180,E39-F39)</f>
        <v>90</v>
      </c>
      <c r="I39" s="29" t="s">
        <v>46</v>
      </c>
      <c r="J39" s="42">
        <f t="shared" ref="J39" si="46">E39-F39-H39</f>
        <v>0</v>
      </c>
      <c r="K39" s="29" t="s">
        <v>46</v>
      </c>
      <c r="L39" s="30">
        <f t="shared" ref="L39" si="47">F39+H39+J39</f>
        <v>210</v>
      </c>
      <c r="M39" s="119"/>
      <c r="N39" s="119"/>
      <c r="O39" s="135"/>
      <c r="R39" s="49"/>
    </row>
    <row r="40" spans="1:18" ht="16.5" customHeight="1">
      <c r="A40" s="138"/>
      <c r="B40" s="20" t="s">
        <v>32</v>
      </c>
      <c r="C40" s="133"/>
      <c r="D40" s="134"/>
      <c r="E40" s="139"/>
      <c r="F40" s="131"/>
      <c r="G40" s="132"/>
      <c r="H40" s="131"/>
      <c r="I40" s="132"/>
      <c r="J40" s="133"/>
      <c r="K40" s="134"/>
      <c r="L40" s="31"/>
      <c r="M40" s="120"/>
      <c r="N40" s="120"/>
      <c r="O40" s="135"/>
      <c r="R40" s="50">
        <f t="shared" ref="R40" si="48">R34+R36+R38</f>
        <v>630</v>
      </c>
    </row>
    <row r="41" spans="1:18" ht="16.5" customHeight="1">
      <c r="A41" s="138"/>
      <c r="B41" s="21" t="s">
        <v>33</v>
      </c>
      <c r="C41" s="133"/>
      <c r="D41" s="134"/>
      <c r="E41" s="32" t="s">
        <v>46</v>
      </c>
      <c r="F41" s="136"/>
      <c r="G41" s="137"/>
      <c r="H41" s="136"/>
      <c r="I41" s="137"/>
      <c r="J41" s="133"/>
      <c r="K41" s="134"/>
      <c r="L41" s="30"/>
      <c r="M41" s="122"/>
      <c r="N41" s="122"/>
      <c r="O41" s="135"/>
      <c r="R41" s="49"/>
    </row>
    <row r="42" spans="1:18" ht="16.5" customHeight="1">
      <c r="A42" s="123" t="s">
        <v>34</v>
      </c>
      <c r="B42" s="124"/>
      <c r="C42" s="127">
        <f>SUM(C41,C38,C35,C32,C29,C26,C23,C20,C17,C14,C11,C8)</f>
        <v>0</v>
      </c>
      <c r="D42" s="128"/>
      <c r="E42" s="33">
        <f>SUM(E39,E36,E33,E30,E27,E24,E21,E18,E15,E12,E9,E6)</f>
        <v>1675</v>
      </c>
      <c r="F42" s="123"/>
      <c r="G42" s="124"/>
      <c r="H42" s="123"/>
      <c r="I42" s="124"/>
      <c r="J42" s="123"/>
      <c r="K42" s="124"/>
      <c r="L42" s="119">
        <f>SUM(L41,L38,L35,L32,L29,L26,L23,L20,L17,L14,L11,L8)</f>
        <v>0</v>
      </c>
      <c r="M42" s="119">
        <f>SUM(M6:M41)</f>
        <v>0</v>
      </c>
      <c r="N42" s="119">
        <f>SUM(N6:N41)</f>
        <v>0</v>
      </c>
      <c r="O42" s="119">
        <f>SUM(O6:O41)</f>
        <v>0</v>
      </c>
      <c r="R42" s="50">
        <f t="shared" ref="R42" si="49">R32+R40</f>
        <v>1000</v>
      </c>
    </row>
    <row r="43" spans="1:18" ht="16.5" customHeight="1">
      <c r="A43" s="162"/>
      <c r="B43" s="163"/>
      <c r="C43" s="164"/>
      <c r="D43" s="165"/>
      <c r="E43" s="32" t="s">
        <v>46</v>
      </c>
      <c r="F43" s="162"/>
      <c r="G43" s="163"/>
      <c r="H43" s="162"/>
      <c r="I43" s="163"/>
      <c r="J43" s="162"/>
      <c r="K43" s="163"/>
      <c r="L43" s="122"/>
      <c r="M43" s="120"/>
      <c r="N43" s="120"/>
      <c r="O43" s="120"/>
      <c r="R43" s="49"/>
    </row>
    <row r="44" spans="1:18" ht="39" customHeight="1">
      <c r="A44" s="118" t="s">
        <v>52</v>
      </c>
      <c r="B44" s="118"/>
      <c r="C44" s="118"/>
      <c r="D44" s="118"/>
      <c r="E44" s="118"/>
      <c r="F44" s="118"/>
      <c r="G44" s="118"/>
      <c r="H44" s="118"/>
      <c r="I44" s="118"/>
      <c r="J44" s="118"/>
      <c r="K44" s="118"/>
      <c r="L44" s="118"/>
      <c r="M44" s="118"/>
      <c r="N44" s="118"/>
      <c r="O44" s="118"/>
      <c r="R44" s="48">
        <f>R24+R42</f>
        <v>1675</v>
      </c>
    </row>
    <row r="45" spans="1:18" ht="3.75" customHeight="1"/>
    <row r="46" spans="1:18" ht="13.5" customHeight="1">
      <c r="A46" s="145" t="s">
        <v>91</v>
      </c>
      <c r="B46" s="145"/>
      <c r="C46" s="145"/>
      <c r="D46" s="145"/>
      <c r="E46" s="145"/>
      <c r="F46" s="145"/>
      <c r="G46" s="145"/>
      <c r="H46" s="145"/>
      <c r="I46" s="145"/>
      <c r="J46" s="145"/>
      <c r="K46" s="145"/>
      <c r="L46" s="145"/>
      <c r="M46" s="145"/>
      <c r="N46" s="145"/>
      <c r="O46" s="145"/>
    </row>
    <row r="47" spans="1:18" ht="13.5" customHeight="1">
      <c r="A47" s="121" t="s">
        <v>90</v>
      </c>
      <c r="B47" s="121"/>
      <c r="C47" s="121"/>
      <c r="D47" s="121"/>
      <c r="E47" s="121"/>
      <c r="F47" s="121"/>
      <c r="G47" s="121"/>
      <c r="H47" s="121"/>
      <c r="I47" s="121"/>
      <c r="J47" s="121"/>
      <c r="K47" s="121"/>
      <c r="L47" s="121"/>
      <c r="M47" s="121"/>
      <c r="N47" s="121"/>
      <c r="O47" s="121"/>
    </row>
    <row r="50" spans="1:8" ht="7.5" customHeight="1"/>
    <row r="51" spans="1:8" ht="17.25" customHeight="1">
      <c r="A51" s="140"/>
      <c r="B51" s="140"/>
      <c r="C51" s="140"/>
      <c r="D51" s="34"/>
      <c r="E51" s="34"/>
      <c r="F51" s="141"/>
      <c r="G51" s="141"/>
      <c r="H51" s="141"/>
    </row>
  </sheetData>
  <mergeCells count="185">
    <mergeCell ref="C5:D5"/>
    <mergeCell ref="F5:G5"/>
    <mergeCell ref="H5:I5"/>
    <mergeCell ref="J5:K5"/>
    <mergeCell ref="A6:A8"/>
    <mergeCell ref="E6:E7"/>
    <mergeCell ref="J8:K8"/>
    <mergeCell ref="A2:O2"/>
    <mergeCell ref="C3:E3"/>
    <mergeCell ref="F3:K3"/>
    <mergeCell ref="A4:A5"/>
    <mergeCell ref="B4:B5"/>
    <mergeCell ref="C4:D4"/>
    <mergeCell ref="E4:L4"/>
    <mergeCell ref="M4:M5"/>
    <mergeCell ref="N4:N5"/>
    <mergeCell ref="O4:O5"/>
    <mergeCell ref="N9:N11"/>
    <mergeCell ref="O9:O11"/>
    <mergeCell ref="C10:D10"/>
    <mergeCell ref="F10:G10"/>
    <mergeCell ref="H10:I10"/>
    <mergeCell ref="J10:K10"/>
    <mergeCell ref="C11:D11"/>
    <mergeCell ref="M6:M8"/>
    <mergeCell ref="N6:N8"/>
    <mergeCell ref="O6:O8"/>
    <mergeCell ref="C7:D7"/>
    <mergeCell ref="F7:G7"/>
    <mergeCell ref="H7:I7"/>
    <mergeCell ref="J7:K7"/>
    <mergeCell ref="C8:D8"/>
    <mergeCell ref="F8:G8"/>
    <mergeCell ref="H8:I8"/>
    <mergeCell ref="F11:G11"/>
    <mergeCell ref="H11:I11"/>
    <mergeCell ref="J11:K11"/>
    <mergeCell ref="A12:A14"/>
    <mergeCell ref="E12:E13"/>
    <mergeCell ref="M12:M14"/>
    <mergeCell ref="A9:A11"/>
    <mergeCell ref="E9:E10"/>
    <mergeCell ref="M9:M11"/>
    <mergeCell ref="N15:N17"/>
    <mergeCell ref="O15:O17"/>
    <mergeCell ref="C16:D16"/>
    <mergeCell ref="F16:G16"/>
    <mergeCell ref="H16:I16"/>
    <mergeCell ref="J16:K16"/>
    <mergeCell ref="C17:D17"/>
    <mergeCell ref="N12:N14"/>
    <mergeCell ref="O12:O14"/>
    <mergeCell ref="C13:D13"/>
    <mergeCell ref="F13:G13"/>
    <mergeCell ref="H13:I13"/>
    <mergeCell ref="J13:K13"/>
    <mergeCell ref="C14:D14"/>
    <mergeCell ref="F14:G14"/>
    <mergeCell ref="H14:I14"/>
    <mergeCell ref="J14:K14"/>
    <mergeCell ref="F17:G17"/>
    <mergeCell ref="H17:I17"/>
    <mergeCell ref="J17:K17"/>
    <mergeCell ref="A18:A20"/>
    <mergeCell ref="E18:E19"/>
    <mergeCell ref="M18:M20"/>
    <mergeCell ref="A15:A17"/>
    <mergeCell ref="E15:E16"/>
    <mergeCell ref="M15:M17"/>
    <mergeCell ref="N21:N23"/>
    <mergeCell ref="O21:O23"/>
    <mergeCell ref="C22:D22"/>
    <mergeCell ref="F22:G22"/>
    <mergeCell ref="H22:I22"/>
    <mergeCell ref="J22:K22"/>
    <mergeCell ref="C23:D23"/>
    <mergeCell ref="N18:N20"/>
    <mergeCell ref="O18:O20"/>
    <mergeCell ref="C19:D19"/>
    <mergeCell ref="F19:G19"/>
    <mergeCell ref="H19:I19"/>
    <mergeCell ref="J19:K19"/>
    <mergeCell ref="C20:D20"/>
    <mergeCell ref="F20:G20"/>
    <mergeCell ref="H20:I20"/>
    <mergeCell ref="J20:K20"/>
    <mergeCell ref="F23:G23"/>
    <mergeCell ref="H23:I23"/>
    <mergeCell ref="J23:K23"/>
    <mergeCell ref="A24:A26"/>
    <mergeCell ref="E24:E25"/>
    <mergeCell ref="M24:M26"/>
    <mergeCell ref="A21:A23"/>
    <mergeCell ref="E21:E22"/>
    <mergeCell ref="M21:M23"/>
    <mergeCell ref="N27:N29"/>
    <mergeCell ref="O27:O29"/>
    <mergeCell ref="C28:D28"/>
    <mergeCell ref="F28:G28"/>
    <mergeCell ref="H28:I28"/>
    <mergeCell ref="J28:K28"/>
    <mergeCell ref="C29:D29"/>
    <mergeCell ref="N24:N26"/>
    <mergeCell ref="O24:O26"/>
    <mergeCell ref="C25:D25"/>
    <mergeCell ref="F25:G25"/>
    <mergeCell ref="H25:I25"/>
    <mergeCell ref="J25:K25"/>
    <mergeCell ref="C26:D26"/>
    <mergeCell ref="F26:G26"/>
    <mergeCell ref="H26:I26"/>
    <mergeCell ref="J26:K26"/>
    <mergeCell ref="F29:G29"/>
    <mergeCell ref="H29:I29"/>
    <mergeCell ref="J29:K29"/>
    <mergeCell ref="A30:A32"/>
    <mergeCell ref="E30:E31"/>
    <mergeCell ref="M30:M32"/>
    <mergeCell ref="A27:A29"/>
    <mergeCell ref="E27:E28"/>
    <mergeCell ref="M27:M29"/>
    <mergeCell ref="N33:N35"/>
    <mergeCell ref="O33:O35"/>
    <mergeCell ref="C34:D34"/>
    <mergeCell ref="F34:G34"/>
    <mergeCell ref="H34:I34"/>
    <mergeCell ref="J34:K34"/>
    <mergeCell ref="C35:D35"/>
    <mergeCell ref="N30:N32"/>
    <mergeCell ref="O30:O32"/>
    <mergeCell ref="C31:D31"/>
    <mergeCell ref="F31:G31"/>
    <mergeCell ref="H31:I31"/>
    <mergeCell ref="J31:K31"/>
    <mergeCell ref="C32:D32"/>
    <mergeCell ref="F32:G32"/>
    <mergeCell ref="H32:I32"/>
    <mergeCell ref="J32:K32"/>
    <mergeCell ref="F35:G35"/>
    <mergeCell ref="H35:I35"/>
    <mergeCell ref="J35:K35"/>
    <mergeCell ref="A36:A38"/>
    <mergeCell ref="E36:E37"/>
    <mergeCell ref="M36:M38"/>
    <mergeCell ref="A33:A35"/>
    <mergeCell ref="E33:E34"/>
    <mergeCell ref="M33:M35"/>
    <mergeCell ref="F40:G40"/>
    <mergeCell ref="H40:I40"/>
    <mergeCell ref="J40:K40"/>
    <mergeCell ref="C41:D41"/>
    <mergeCell ref="N36:N38"/>
    <mergeCell ref="O36:O38"/>
    <mergeCell ref="C37:D37"/>
    <mergeCell ref="F37:G37"/>
    <mergeCell ref="H37:I37"/>
    <mergeCell ref="J37:K37"/>
    <mergeCell ref="C38:D38"/>
    <mergeCell ref="F38:G38"/>
    <mergeCell ref="H38:I38"/>
    <mergeCell ref="J38:K38"/>
    <mergeCell ref="A46:O46"/>
    <mergeCell ref="A47:O47"/>
    <mergeCell ref="A51:C51"/>
    <mergeCell ref="F51:H51"/>
    <mergeCell ref="L3:M3"/>
    <mergeCell ref="A44:O44"/>
    <mergeCell ref="L42:L43"/>
    <mergeCell ref="M42:M43"/>
    <mergeCell ref="N42:N43"/>
    <mergeCell ref="O42:O43"/>
    <mergeCell ref="F41:G41"/>
    <mergeCell ref="H41:I41"/>
    <mergeCell ref="J41:K41"/>
    <mergeCell ref="A42:B43"/>
    <mergeCell ref="C42:D43"/>
    <mergeCell ref="F42:G43"/>
    <mergeCell ref="H42:I43"/>
    <mergeCell ref="J42:K43"/>
    <mergeCell ref="A39:A41"/>
    <mergeCell ref="E39:E40"/>
    <mergeCell ref="M39:M41"/>
    <mergeCell ref="N39:N41"/>
    <mergeCell ref="O39:O41"/>
    <mergeCell ref="C40:D40"/>
  </mergeCells>
  <phoneticPr fontId="2"/>
  <pageMargins left="0.7" right="0.7" top="0.75" bottom="0.75" header="0.3" footer="0.3"/>
  <pageSetup paperSize="9" scale="89" orientation="portrait" blackAndWhite="1"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1225A8270FE594EB40A9BBF03F96CDC" ma:contentTypeVersion="1" ma:contentTypeDescription="新しいドキュメントを作成します。" ma:contentTypeScope="" ma:versionID="19370e3c6a3c3e0c2bb4062da85db480">
  <xsd:schema xmlns:xsd="http://www.w3.org/2001/XMLSchema" xmlns:xs="http://www.w3.org/2001/XMLSchema" xmlns:p="http://schemas.microsoft.com/office/2006/metadata/properties" xmlns:ns2="6962f99b-f694-4993-8769-fac730dbaab9" targetNamespace="http://schemas.microsoft.com/office/2006/metadata/properties" ma:root="true" ma:fieldsID="ea43e30258e2622771f6a9609a009cc6" ns2:_="">
    <xsd:import namespace="6962f99b-f694-4993-8769-fac730dbaab9"/>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62f99b-f694-4993-8769-fac730dbaab9" elementFormDefault="qualified">
    <xsd:import namespace="http://schemas.microsoft.com/office/2006/documentManagement/types"/>
    <xsd:import namespace="http://schemas.microsoft.com/office/infopath/2007/PartnerControls"/>
    <xsd:element name="_dlc_DocId" ma:index="8" nillable="true" ma:displayName="ドキュメント ID 値" ma:description="このアイテムに割り当てられているドキュメント ID の値です。" ma:internalName="_dlc_DocId" ma:readOnly="true">
      <xsd:simpleType>
        <xsd:restriction base="dms:Text"/>
      </xsd:simpleType>
    </xsd:element>
    <xsd:element name="_dlc_DocIdUrl" ma:index="9" nillable="true" ma:displayName="ドキュメントID:" ma:description="このドキュメントへの常時接続リンクです。"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を保持" ma:description="追加時に ID を保持します。"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6962f99b-f694-4993-8769-fac730dbaab9">7RUYAVR63MCH-1080829399-6343</_dlc_DocId>
    <_dlc_DocIdUrl xmlns="6962f99b-f694-4993-8769-fac730dbaab9">
      <Url>https://wa-n.gbase.gsdf.mod.go.jp/wa/wa_wafin/394fin/kyouyuu/_layouts/15/DocIdRedir.aspx?ID=7RUYAVR63MCH-1080829399-6343</Url>
      <Description>7RUYAVR63MCH-1080829399-6343</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239F30-AE67-4E76-9F5B-59A7D3532A21}">
  <ds:schemaRefs>
    <ds:schemaRef ds:uri="http://schemas.microsoft.com/sharepoint/events"/>
  </ds:schemaRefs>
</ds:datastoreItem>
</file>

<file path=customXml/itemProps2.xml><?xml version="1.0" encoding="utf-8"?>
<ds:datastoreItem xmlns:ds="http://schemas.openxmlformats.org/officeDocument/2006/customXml" ds:itemID="{7F15F989-3EBA-4C85-AF23-FFEC7C320F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62f99b-f694-4993-8769-fac730dbaa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F6CFAE-53F5-4851-B1CB-CC182980DCDE}">
  <ds:schemaRefs>
    <ds:schemaRef ds:uri="http://purl.org/dc/terms/"/>
    <ds:schemaRef ds:uri="http://schemas.openxmlformats.org/package/2006/metadata/core-properties"/>
    <ds:schemaRef ds:uri="6962f99b-f694-4993-8769-fac730dbaab9"/>
    <ds:schemaRef ds:uri="http://purl.org/dc/dcmitype/"/>
    <ds:schemaRef ds:uri="http://schemas.microsoft.com/office/infopath/2007/PartnerControls"/>
    <ds:schemaRef ds:uri="http://schemas.microsoft.com/office/2006/documentManagement/types"/>
    <ds:schemaRef ds:uri="http://schemas.microsoft.com/office/2006/metadata/properties"/>
    <ds:schemaRef ds:uri="http://www.w3.org/XML/1998/namespace"/>
    <ds:schemaRef ds:uri="http://purl.org/dc/elements/1.1/"/>
  </ds:schemaRefs>
</ds:datastoreItem>
</file>

<file path=customXml/itemProps4.xml><?xml version="1.0" encoding="utf-8"?>
<ds:datastoreItem xmlns:ds="http://schemas.openxmlformats.org/officeDocument/2006/customXml" ds:itemID="{84D262C7-5D38-49EA-9BF7-90BFDF9FA05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31</vt:i4>
      </vt:variant>
      <vt:variant>
        <vt:lpstr>名前付き一覧</vt:lpstr>
      </vt:variant>
      <vt:variant>
        <vt:i4>23</vt:i4>
      </vt:variant>
    </vt:vector>
  </HeadingPairs>
  <TitlesOfParts>
    <vt:vector size="54" baseType="lpstr">
      <vt:lpstr>市場価格調査依頼書</vt:lpstr>
      <vt:lpstr>駐屯地 (市場価格)</vt:lpstr>
      <vt:lpstr>駐屯地 (訓練場) (市場価格)</vt:lpstr>
      <vt:lpstr>入札書A（１～４）</vt:lpstr>
      <vt:lpstr>駐屯地</vt:lpstr>
      <vt:lpstr>入札書Ｂ（１～４）</vt:lpstr>
      <vt:lpstr>駐屯地 (訓練場)</vt:lpstr>
      <vt:lpstr>(高圧)内訳</vt:lpstr>
      <vt:lpstr>管理地区</vt:lpstr>
      <vt:lpstr>地蔵原地区</vt:lpstr>
      <vt:lpstr>小野原地区</vt:lpstr>
      <vt:lpstr>入札書Ｃ</vt:lpstr>
      <vt:lpstr>（低圧）内訳</vt:lpstr>
      <vt:lpstr>水源地</vt:lpstr>
      <vt:lpstr>管理班電灯</vt:lpstr>
      <vt:lpstr>管理班動力</vt:lpstr>
      <vt:lpstr>演習場トイレ</vt:lpstr>
      <vt:lpstr>演習場１０１</vt:lpstr>
      <vt:lpstr>演習場１０４</vt:lpstr>
      <vt:lpstr>演習場１０５</vt:lpstr>
      <vt:lpstr>笠置原サイレン</vt:lpstr>
      <vt:lpstr>尾内サイレン</vt:lpstr>
      <vt:lpstr>演習場１０６</vt:lpstr>
      <vt:lpstr>演習場１０９</vt:lpstr>
      <vt:lpstr>演習場１１０</vt:lpstr>
      <vt:lpstr>演習場１１１</vt:lpstr>
      <vt:lpstr>演習場１１５</vt:lpstr>
      <vt:lpstr>演習場１１６</vt:lpstr>
      <vt:lpstr>演習場１１７</vt:lpstr>
      <vt:lpstr>演習場１２２</vt:lpstr>
      <vt:lpstr>演習場１２５</vt:lpstr>
      <vt:lpstr>'（低圧）内訳'!Print_Area</vt:lpstr>
      <vt:lpstr>演習場１０１!Print_Area</vt:lpstr>
      <vt:lpstr>演習場１０４!Print_Area</vt:lpstr>
      <vt:lpstr>演習場１０５!Print_Area</vt:lpstr>
      <vt:lpstr>演習場１０６!Print_Area</vt:lpstr>
      <vt:lpstr>演習場１０９!Print_Area</vt:lpstr>
      <vt:lpstr>演習場１１０!Print_Area</vt:lpstr>
      <vt:lpstr>演習場１１１!Print_Area</vt:lpstr>
      <vt:lpstr>演習場１１５!Print_Area</vt:lpstr>
      <vt:lpstr>演習場１１６!Print_Area</vt:lpstr>
      <vt:lpstr>演習場１１７!Print_Area</vt:lpstr>
      <vt:lpstr>演習場１２２!Print_Area</vt:lpstr>
      <vt:lpstr>演習場１２５!Print_Area</vt:lpstr>
      <vt:lpstr>演習場トイレ!Print_Area</vt:lpstr>
      <vt:lpstr>笠置原サイレン!Print_Area</vt:lpstr>
      <vt:lpstr>管理班電灯!Print_Area</vt:lpstr>
      <vt:lpstr>管理班動力!Print_Area</vt:lpstr>
      <vt:lpstr>水源地!Print_Area</vt:lpstr>
      <vt:lpstr>駐屯地!Print_Area</vt:lpstr>
      <vt:lpstr>'駐屯地 (訓練場)'!Print_Area</vt:lpstr>
      <vt:lpstr>'駐屯地 (訓練場) (市場価格)'!Print_Area</vt:lpstr>
      <vt:lpstr>'駐屯地 (市場価格)'!Print_Area</vt:lpstr>
      <vt:lpstr>尾内サイレン!Print_Area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荒木 渉</dc:creator>
  <cp:lastModifiedBy>荒木 渉</cp:lastModifiedBy>
  <cp:lastPrinted>2026-02-10T06:16:40Z</cp:lastPrinted>
  <dcterms:created xsi:type="dcterms:W3CDTF">2021-12-09T01:12:33Z</dcterms:created>
  <dcterms:modified xsi:type="dcterms:W3CDTF">2026-02-10T06:28:46Z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0x01010031225A8270FE594EB40A9BBF03F96CDC</vt:lpwstr>
  </property>
  <property fmtid="{D5CDD505-2E9C-101B-9397-08002B2CF9AE}" pid="3" name="_dlc_DocIdItemGuid">
    <vt:lpwstr>1c55ca91-7bce-4d69-ab40-85e2a706d727</vt:lpwstr>
  </property>
</Properties>
</file>