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D:\Users\g1066812\Desktop\R8電気\"/>
    </mc:Choice>
  </mc:AlternateContent>
  <xr:revisionPtr revIDLastSave="0" documentId="8_{18955CBE-0B48-409E-A0C4-24BB919E64BD}" xr6:coauthVersionLast="47" xr6:coauthVersionMax="47" xr10:uidLastSave="{00000000-0000-0000-0000-000000000000}"/>
  <bookViews>
    <workbookView xWindow="20370" yWindow="-120" windowWidth="29040" windowHeight="15720" tabRatio="901" xr2:uid="{00000000-000D-0000-FFFF-FFFF00000000}"/>
  </bookViews>
  <sheets>
    <sheet name="特定割当計画（駐屯地）" sheetId="42" r:id="rId1"/>
    <sheet name="特定割当計画（演習場)" sheetId="44" r:id="rId2"/>
    <sheet name="市場価格調査書Ａ" sheetId="38" r:id="rId3"/>
    <sheet name="市場価格調査書Ｂ" sheetId="39" r:id="rId4"/>
    <sheet name="入札書Ａ" sheetId="32" r:id="rId5"/>
    <sheet name="入札書Ｂ" sheetId="35" r:id="rId6"/>
  </sheets>
  <definedNames>
    <definedName name="_xlnm.Print_Area" localSheetId="1">'特定割当計画（演習場)'!$B$6:$U$78</definedName>
    <definedName name="_xlnm.Print_Area" localSheetId="0">'特定割当計画（駐屯地）'!$B$6:$U$78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1" i="35" l="1"/>
  <c r="O41" i="35"/>
  <c r="N41" i="35"/>
  <c r="Q39" i="35" s="1"/>
  <c r="Y40" i="35"/>
  <c r="Y41" i="35" s="1"/>
  <c r="X40" i="35"/>
  <c r="X41" i="35" s="1"/>
  <c r="W40" i="35"/>
  <c r="W41" i="35" s="1"/>
  <c r="Z39" i="35" s="1"/>
  <c r="U40" i="35"/>
  <c r="U41" i="35" s="1"/>
  <c r="V39" i="35" s="1"/>
  <c r="L40" i="35"/>
  <c r="U39" i="35"/>
  <c r="J39" i="35"/>
  <c r="P38" i="35"/>
  <c r="O38" i="35"/>
  <c r="N38" i="35"/>
  <c r="Q36" i="35" s="1"/>
  <c r="Y37" i="35"/>
  <c r="Y38" i="35" s="1"/>
  <c r="X37" i="35"/>
  <c r="X38" i="35" s="1"/>
  <c r="W37" i="35"/>
  <c r="W38" i="35" s="1"/>
  <c r="U37" i="35"/>
  <c r="L37" i="35"/>
  <c r="U36" i="35"/>
  <c r="U38" i="35" s="1"/>
  <c r="V36" i="35" s="1"/>
  <c r="J36" i="35"/>
  <c r="X35" i="35"/>
  <c r="P35" i="35"/>
  <c r="O35" i="35"/>
  <c r="N35" i="35"/>
  <c r="Y34" i="35"/>
  <c r="Y35" i="35" s="1"/>
  <c r="X34" i="35"/>
  <c r="W34" i="35"/>
  <c r="W35" i="35" s="1"/>
  <c r="U34" i="35"/>
  <c r="U35" i="35" s="1"/>
  <c r="V33" i="35" s="1"/>
  <c r="L34" i="35"/>
  <c r="U33" i="35"/>
  <c r="Q33" i="35"/>
  <c r="J33" i="35"/>
  <c r="U32" i="35"/>
  <c r="V30" i="35" s="1"/>
  <c r="P32" i="35"/>
  <c r="O32" i="35"/>
  <c r="Q30" i="35" s="1"/>
  <c r="N32" i="35"/>
  <c r="Y31" i="35"/>
  <c r="Y32" i="35" s="1"/>
  <c r="X31" i="35"/>
  <c r="X32" i="35" s="1"/>
  <c r="W31" i="35"/>
  <c r="W32" i="35" s="1"/>
  <c r="U31" i="35"/>
  <c r="L31" i="35"/>
  <c r="U30" i="35"/>
  <c r="J30" i="35"/>
  <c r="P29" i="35"/>
  <c r="O29" i="35"/>
  <c r="N29" i="35"/>
  <c r="Q27" i="35" s="1"/>
  <c r="Y28" i="35"/>
  <c r="Y29" i="35" s="1"/>
  <c r="X28" i="35"/>
  <c r="X29" i="35" s="1"/>
  <c r="Z27" i="35" s="1"/>
  <c r="W28" i="35"/>
  <c r="W29" i="35" s="1"/>
  <c r="U28" i="35"/>
  <c r="U29" i="35" s="1"/>
  <c r="L28" i="35"/>
  <c r="V27" i="35"/>
  <c r="U27" i="35"/>
  <c r="J27" i="35"/>
  <c r="P26" i="35"/>
  <c r="O26" i="35"/>
  <c r="N26" i="35"/>
  <c r="Q24" i="35" s="1"/>
  <c r="Y25" i="35"/>
  <c r="Y26" i="35" s="1"/>
  <c r="X25" i="35"/>
  <c r="X26" i="35" s="1"/>
  <c r="W25" i="35"/>
  <c r="W26" i="35" s="1"/>
  <c r="U25" i="35"/>
  <c r="L25" i="35"/>
  <c r="U24" i="35"/>
  <c r="U26" i="35" s="1"/>
  <c r="V24" i="35" s="1"/>
  <c r="J24" i="35"/>
  <c r="P23" i="35"/>
  <c r="O23" i="35"/>
  <c r="N23" i="35"/>
  <c r="W22" i="35"/>
  <c r="W23" i="35" s="1"/>
  <c r="U22" i="35"/>
  <c r="U23" i="35" s="1"/>
  <c r="V21" i="35" s="1"/>
  <c r="L22" i="35"/>
  <c r="U21" i="35"/>
  <c r="Q21" i="35"/>
  <c r="J21" i="35"/>
  <c r="U20" i="35"/>
  <c r="V18" i="35" s="1"/>
  <c r="P20" i="35"/>
  <c r="O20" i="35"/>
  <c r="N20" i="35"/>
  <c r="W19" i="35"/>
  <c r="W20" i="35" s="1"/>
  <c r="U19" i="35"/>
  <c r="L19" i="35"/>
  <c r="U18" i="35"/>
  <c r="L18" i="35"/>
  <c r="J18" i="35"/>
  <c r="P17" i="35"/>
  <c r="O17" i="35"/>
  <c r="N17" i="35"/>
  <c r="Q15" i="35" s="1"/>
  <c r="L17" i="35"/>
  <c r="M15" i="35" s="1"/>
  <c r="R15" i="35" s="1"/>
  <c r="W16" i="35"/>
  <c r="W17" i="35" s="1"/>
  <c r="U16" i="35"/>
  <c r="U17" i="35" s="1"/>
  <c r="V15" i="35" s="1"/>
  <c r="L16" i="35"/>
  <c r="U15" i="35"/>
  <c r="L15" i="35"/>
  <c r="J15" i="35"/>
  <c r="Y14" i="35"/>
  <c r="P14" i="35"/>
  <c r="O14" i="35"/>
  <c r="N14" i="35"/>
  <c r="Q12" i="35" s="1"/>
  <c r="L14" i="35"/>
  <c r="M12" i="35" s="1"/>
  <c r="Y13" i="35"/>
  <c r="Y16" i="35" s="1"/>
  <c r="X13" i="35"/>
  <c r="X16" i="35" s="1"/>
  <c r="W13" i="35"/>
  <c r="W14" i="35" s="1"/>
  <c r="U13" i="35"/>
  <c r="L13" i="35"/>
  <c r="U12" i="35"/>
  <c r="U14" i="35" s="1"/>
  <c r="V12" i="35" s="1"/>
  <c r="R12" i="35"/>
  <c r="L12" i="35"/>
  <c r="J12" i="35"/>
  <c r="P11" i="35"/>
  <c r="O11" i="35"/>
  <c r="N11" i="35"/>
  <c r="L11" i="35"/>
  <c r="Y10" i="35"/>
  <c r="Y11" i="35" s="1"/>
  <c r="X10" i="35"/>
  <c r="X11" i="35" s="1"/>
  <c r="W10" i="35"/>
  <c r="W11" i="35" s="1"/>
  <c r="Z9" i="35" s="1"/>
  <c r="U10" i="35"/>
  <c r="U11" i="35" s="1"/>
  <c r="V9" i="35" s="1"/>
  <c r="L10" i="35"/>
  <c r="U9" i="35"/>
  <c r="Q9" i="35"/>
  <c r="M9" i="35"/>
  <c r="R9" i="35" s="1"/>
  <c r="L9" i="35"/>
  <c r="J9" i="35"/>
  <c r="Y8" i="35"/>
  <c r="X8" i="35"/>
  <c r="W8" i="35"/>
  <c r="Z6" i="35" s="1"/>
  <c r="U8" i="35"/>
  <c r="V6" i="35" s="1"/>
  <c r="AA6" i="35" s="1"/>
  <c r="P8" i="35"/>
  <c r="O8" i="35"/>
  <c r="Q6" i="35" s="1"/>
  <c r="R6" i="35" s="1"/>
  <c r="N8" i="35"/>
  <c r="L8" i="35"/>
  <c r="M6" i="35"/>
  <c r="J6" i="35"/>
  <c r="L11" i="32"/>
  <c r="M9" i="32" s="1"/>
  <c r="P41" i="32"/>
  <c r="O41" i="32"/>
  <c r="N41" i="32"/>
  <c r="P38" i="32"/>
  <c r="O38" i="32"/>
  <c r="N38" i="32"/>
  <c r="P35" i="32"/>
  <c r="O35" i="32"/>
  <c r="N35" i="32"/>
  <c r="M33" i="32"/>
  <c r="P32" i="32"/>
  <c r="O32" i="32"/>
  <c r="N32" i="32"/>
  <c r="P29" i="32"/>
  <c r="O29" i="32"/>
  <c r="N29" i="32"/>
  <c r="P26" i="32"/>
  <c r="O26" i="32"/>
  <c r="N26" i="32"/>
  <c r="P23" i="32"/>
  <c r="O23" i="32"/>
  <c r="N23" i="32"/>
  <c r="M21" i="32"/>
  <c r="P20" i="32"/>
  <c r="O20" i="32"/>
  <c r="N20" i="32"/>
  <c r="P17" i="32"/>
  <c r="O17" i="32"/>
  <c r="N17" i="32"/>
  <c r="P14" i="32"/>
  <c r="O14" i="32"/>
  <c r="N14" i="32"/>
  <c r="P11" i="32"/>
  <c r="O11" i="32"/>
  <c r="N11" i="32"/>
  <c r="L9" i="32"/>
  <c r="L12" i="32" s="1"/>
  <c r="P8" i="32"/>
  <c r="O8" i="32"/>
  <c r="N8" i="32"/>
  <c r="L8" i="32"/>
  <c r="M6" i="32"/>
  <c r="Y41" i="39"/>
  <c r="X41" i="39"/>
  <c r="W41" i="39"/>
  <c r="Z39" i="39" s="1"/>
  <c r="Y40" i="39"/>
  <c r="X40" i="39"/>
  <c r="W40" i="39"/>
  <c r="U40" i="39"/>
  <c r="U39" i="39"/>
  <c r="U41" i="39" s="1"/>
  <c r="V39" i="39" s="1"/>
  <c r="AA39" i="39" s="1"/>
  <c r="W38" i="39"/>
  <c r="Y37" i="39"/>
  <c r="Y38" i="39" s="1"/>
  <c r="X37" i="39"/>
  <c r="X38" i="39" s="1"/>
  <c r="W37" i="39"/>
  <c r="U37" i="39"/>
  <c r="U36" i="39"/>
  <c r="U38" i="39" s="1"/>
  <c r="V36" i="39" s="1"/>
  <c r="Y35" i="39"/>
  <c r="Y34" i="39"/>
  <c r="X34" i="39"/>
  <c r="X35" i="39" s="1"/>
  <c r="W34" i="39"/>
  <c r="W35" i="39" s="1"/>
  <c r="U34" i="39"/>
  <c r="U33" i="39"/>
  <c r="U35" i="39" s="1"/>
  <c r="V33" i="39" s="1"/>
  <c r="Y32" i="39"/>
  <c r="X32" i="39"/>
  <c r="W32" i="39"/>
  <c r="Y31" i="39"/>
  <c r="X31" i="39"/>
  <c r="W31" i="39"/>
  <c r="U31" i="39"/>
  <c r="U30" i="39"/>
  <c r="U32" i="39" s="1"/>
  <c r="V30" i="39" s="1"/>
  <c r="Y28" i="39"/>
  <c r="Y29" i="39" s="1"/>
  <c r="X28" i="39"/>
  <c r="X29" i="39" s="1"/>
  <c r="W28" i="39"/>
  <c r="W29" i="39" s="1"/>
  <c r="U28" i="39"/>
  <c r="U27" i="39"/>
  <c r="U29" i="39" s="1"/>
  <c r="V27" i="39" s="1"/>
  <c r="Y26" i="39"/>
  <c r="X26" i="39"/>
  <c r="Y25" i="39"/>
  <c r="X25" i="39"/>
  <c r="W25" i="39"/>
  <c r="W26" i="39" s="1"/>
  <c r="U25" i="39"/>
  <c r="U24" i="39"/>
  <c r="U26" i="39" s="1"/>
  <c r="V24" i="39" s="1"/>
  <c r="U23" i="39"/>
  <c r="V21" i="39" s="1"/>
  <c r="U22" i="39"/>
  <c r="U21" i="39"/>
  <c r="U19" i="39"/>
  <c r="U18" i="39"/>
  <c r="U20" i="39" s="1"/>
  <c r="V18" i="39" s="1"/>
  <c r="U16" i="39"/>
  <c r="U15" i="39"/>
  <c r="U17" i="39" s="1"/>
  <c r="V15" i="39" s="1"/>
  <c r="W14" i="39"/>
  <c r="Y13" i="39"/>
  <c r="Y16" i="39" s="1"/>
  <c r="X13" i="39"/>
  <c r="X16" i="39" s="1"/>
  <c r="W13" i="39"/>
  <c r="W16" i="39" s="1"/>
  <c r="U13" i="39"/>
  <c r="U12" i="39"/>
  <c r="U14" i="39" s="1"/>
  <c r="V12" i="39" s="1"/>
  <c r="Y11" i="39"/>
  <c r="Y10" i="39"/>
  <c r="X10" i="39"/>
  <c r="X11" i="39" s="1"/>
  <c r="W10" i="39"/>
  <c r="W11" i="39" s="1"/>
  <c r="U10" i="39"/>
  <c r="U9" i="39"/>
  <c r="U11" i="39" s="1"/>
  <c r="V9" i="39" s="1"/>
  <c r="Y8" i="39"/>
  <c r="X8" i="39"/>
  <c r="W8" i="39"/>
  <c r="U8" i="39"/>
  <c r="V6" i="39" s="1"/>
  <c r="L39" i="38"/>
  <c r="L41" i="38" s="1"/>
  <c r="M39" i="38" s="1"/>
  <c r="L36" i="38"/>
  <c r="L33" i="38"/>
  <c r="L30" i="38"/>
  <c r="L32" i="38" s="1"/>
  <c r="M30" i="38" s="1"/>
  <c r="L27" i="38"/>
  <c r="L24" i="38"/>
  <c r="L21" i="38"/>
  <c r="L18" i="38"/>
  <c r="L15" i="38"/>
  <c r="L12" i="38"/>
  <c r="L9" i="38"/>
  <c r="P41" i="39"/>
  <c r="O41" i="39"/>
  <c r="N41" i="39"/>
  <c r="L40" i="39"/>
  <c r="J39" i="39"/>
  <c r="P38" i="39"/>
  <c r="O38" i="39"/>
  <c r="N38" i="39"/>
  <c r="L37" i="39"/>
  <c r="J36" i="39"/>
  <c r="P35" i="39"/>
  <c r="O35" i="39"/>
  <c r="N35" i="39"/>
  <c r="Q33" i="39" s="1"/>
  <c r="L34" i="39"/>
  <c r="J33" i="39"/>
  <c r="P32" i="39"/>
  <c r="O32" i="39"/>
  <c r="N32" i="39"/>
  <c r="L31" i="39"/>
  <c r="J30" i="39"/>
  <c r="P29" i="39"/>
  <c r="O29" i="39"/>
  <c r="N29" i="39"/>
  <c r="L28" i="39"/>
  <c r="J27" i="39"/>
  <c r="P26" i="39"/>
  <c r="O26" i="39"/>
  <c r="N26" i="39"/>
  <c r="L25" i="39"/>
  <c r="Q24" i="39"/>
  <c r="J24" i="39"/>
  <c r="P23" i="39"/>
  <c r="O23" i="39"/>
  <c r="N23" i="39"/>
  <c r="A23" i="39"/>
  <c r="L22" i="39"/>
  <c r="J21" i="39"/>
  <c r="P20" i="39"/>
  <c r="O20" i="39"/>
  <c r="N20" i="39"/>
  <c r="L19" i="39"/>
  <c r="J18" i="39"/>
  <c r="C18" i="39"/>
  <c r="P17" i="39"/>
  <c r="O17" i="39"/>
  <c r="N17" i="39"/>
  <c r="L16" i="39"/>
  <c r="J15" i="39"/>
  <c r="P14" i="39"/>
  <c r="O14" i="39"/>
  <c r="N14" i="39"/>
  <c r="L13" i="39"/>
  <c r="J12" i="39"/>
  <c r="P11" i="39"/>
  <c r="O11" i="39"/>
  <c r="N11" i="39"/>
  <c r="Q9" i="39" s="1"/>
  <c r="L10" i="39"/>
  <c r="L9" i="39"/>
  <c r="L12" i="39" s="1"/>
  <c r="J9" i="39"/>
  <c r="P8" i="39"/>
  <c r="O8" i="39"/>
  <c r="N8" i="39"/>
  <c r="Q6" i="39" s="1"/>
  <c r="L8" i="39"/>
  <c r="M6" i="39" s="1"/>
  <c r="A7" i="39"/>
  <c r="J6" i="39"/>
  <c r="P41" i="38"/>
  <c r="O41" i="38"/>
  <c r="N41" i="38"/>
  <c r="P38" i="38"/>
  <c r="O38" i="38"/>
  <c r="N38" i="38"/>
  <c r="L38" i="38"/>
  <c r="Q36" i="38"/>
  <c r="M36" i="38"/>
  <c r="P35" i="38"/>
  <c r="O35" i="38"/>
  <c r="N35" i="38"/>
  <c r="M33" i="38"/>
  <c r="P32" i="38"/>
  <c r="O32" i="38"/>
  <c r="N32" i="38"/>
  <c r="P29" i="38"/>
  <c r="O29" i="38"/>
  <c r="N29" i="38"/>
  <c r="Q27" i="38" s="1"/>
  <c r="L29" i="38"/>
  <c r="M27" i="38" s="1"/>
  <c r="R27" i="38" s="1"/>
  <c r="P26" i="38"/>
  <c r="O26" i="38"/>
  <c r="N26" i="38"/>
  <c r="Q24" i="38" s="1"/>
  <c r="L26" i="38"/>
  <c r="M24" i="38" s="1"/>
  <c r="P23" i="38"/>
  <c r="O23" i="38"/>
  <c r="N23" i="38"/>
  <c r="M21" i="38"/>
  <c r="P20" i="38"/>
  <c r="O20" i="38"/>
  <c r="N20" i="38"/>
  <c r="Q18" i="38" s="1"/>
  <c r="L20" i="38"/>
  <c r="M18" i="38" s="1"/>
  <c r="P17" i="38"/>
  <c r="O17" i="38"/>
  <c r="N17" i="38"/>
  <c r="L17" i="38"/>
  <c r="M15" i="38"/>
  <c r="P14" i="38"/>
  <c r="O14" i="38"/>
  <c r="N14" i="38"/>
  <c r="L14" i="38"/>
  <c r="M12" i="38" s="1"/>
  <c r="P11" i="38"/>
  <c r="O11" i="38"/>
  <c r="N11" i="38"/>
  <c r="Q9" i="38" s="1"/>
  <c r="M9" i="38"/>
  <c r="R9" i="38" s="1"/>
  <c r="P8" i="38"/>
  <c r="O8" i="38"/>
  <c r="N8" i="38"/>
  <c r="Q6" i="38" s="1"/>
  <c r="R6" i="38" s="1"/>
  <c r="L8" i="38"/>
  <c r="M6" i="38" s="1"/>
  <c r="Z33" i="35" l="1"/>
  <c r="AA27" i="35"/>
  <c r="AA9" i="35"/>
  <c r="AA39" i="35"/>
  <c r="Z30" i="35"/>
  <c r="AA30" i="35" s="1"/>
  <c r="AA33" i="35"/>
  <c r="X17" i="35"/>
  <c r="Z15" i="35" s="1"/>
  <c r="AA15" i="35" s="1"/>
  <c r="X19" i="35"/>
  <c r="Y17" i="35"/>
  <c r="Y19" i="35"/>
  <c r="Z36" i="35"/>
  <c r="AA36" i="35" s="1"/>
  <c r="X14" i="35"/>
  <c r="Z12" i="35" s="1"/>
  <c r="AA12" i="35" s="1"/>
  <c r="L21" i="35"/>
  <c r="L20" i="35"/>
  <c r="M18" i="35" s="1"/>
  <c r="R18" i="35" s="1"/>
  <c r="Q18" i="35"/>
  <c r="Z24" i="35"/>
  <c r="AA24" i="35" s="1"/>
  <c r="L15" i="32"/>
  <c r="L14" i="32"/>
  <c r="M12" i="32" s="1"/>
  <c r="AA30" i="39"/>
  <c r="Z9" i="39"/>
  <c r="AA9" i="39" s="1"/>
  <c r="Z24" i="39"/>
  <c r="AA24" i="39" s="1"/>
  <c r="Z30" i="39"/>
  <c r="Z36" i="39"/>
  <c r="AA36" i="39" s="1"/>
  <c r="Z6" i="39"/>
  <c r="AA6" i="39" s="1"/>
  <c r="Q21" i="39"/>
  <c r="Q12" i="39"/>
  <c r="Q30" i="39"/>
  <c r="Q39" i="39"/>
  <c r="Q36" i="39"/>
  <c r="Q15" i="39"/>
  <c r="R6" i="39"/>
  <c r="L11" i="39"/>
  <c r="M9" i="39" s="1"/>
  <c r="R9" i="39" s="1"/>
  <c r="X19" i="39"/>
  <c r="X17" i="39"/>
  <c r="Y19" i="39"/>
  <c r="Y17" i="39"/>
  <c r="Z27" i="39"/>
  <c r="AA27" i="39" s="1"/>
  <c r="Z33" i="39"/>
  <c r="AA33" i="39" s="1"/>
  <c r="W19" i="39"/>
  <c r="W17" i="39"/>
  <c r="X14" i="39"/>
  <c r="Y14" i="39"/>
  <c r="Q39" i="38"/>
  <c r="R39" i="38"/>
  <c r="R36" i="38"/>
  <c r="Q30" i="38"/>
  <c r="Q21" i="38"/>
  <c r="R21" i="38" s="1"/>
  <c r="R24" i="38"/>
  <c r="Q15" i="38"/>
  <c r="R15" i="38" s="1"/>
  <c r="Q27" i="39"/>
  <c r="Q33" i="38"/>
  <c r="R33" i="38" s="1"/>
  <c r="L14" i="39"/>
  <c r="M12" i="39" s="1"/>
  <c r="L15" i="39"/>
  <c r="Q18" i="39"/>
  <c r="Q12" i="38"/>
  <c r="R12" i="38" s="1"/>
  <c r="R18" i="38"/>
  <c r="R30" i="38"/>
  <c r="Y20" i="35" l="1"/>
  <c r="Y22" i="35"/>
  <c r="Y23" i="35" s="1"/>
  <c r="X20" i="35"/>
  <c r="Z18" i="35" s="1"/>
  <c r="AA18" i="35" s="1"/>
  <c r="X22" i="35"/>
  <c r="X23" i="35" s="1"/>
  <c r="Z21" i="35" s="1"/>
  <c r="AA21" i="35" s="1"/>
  <c r="L24" i="35"/>
  <c r="L23" i="35"/>
  <c r="M21" i="35" s="1"/>
  <c r="R21" i="35" s="1"/>
  <c r="L17" i="32"/>
  <c r="M15" i="32" s="1"/>
  <c r="L18" i="32"/>
  <c r="Z12" i="39"/>
  <c r="AA12" i="39" s="1"/>
  <c r="R12" i="39"/>
  <c r="Y20" i="39"/>
  <c r="Y22" i="39"/>
  <c r="Y23" i="39" s="1"/>
  <c r="Z15" i="39"/>
  <c r="AA15" i="39" s="1"/>
  <c r="W22" i="39"/>
  <c r="W23" i="39" s="1"/>
  <c r="W20" i="39"/>
  <c r="X22" i="39"/>
  <c r="X23" i="39" s="1"/>
  <c r="X20" i="39"/>
  <c r="R42" i="38"/>
  <c r="L17" i="39"/>
  <c r="M15" i="39" s="1"/>
  <c r="R15" i="39" s="1"/>
  <c r="L18" i="39"/>
  <c r="AA42" i="35" l="1"/>
  <c r="L27" i="35"/>
  <c r="L26" i="35"/>
  <c r="M24" i="35" s="1"/>
  <c r="R24" i="35" s="1"/>
  <c r="L20" i="32"/>
  <c r="M18" i="32" s="1"/>
  <c r="L21" i="32"/>
  <c r="L24" i="32" s="1"/>
  <c r="Z18" i="39"/>
  <c r="AA18" i="39" s="1"/>
  <c r="Z21" i="39"/>
  <c r="AA21" i="39" s="1"/>
  <c r="L21" i="39"/>
  <c r="L20" i="39"/>
  <c r="M18" i="39" s="1"/>
  <c r="R18" i="39" s="1"/>
  <c r="L30" i="35" l="1"/>
  <c r="L29" i="35"/>
  <c r="M27" i="35" s="1"/>
  <c r="R27" i="35" s="1"/>
  <c r="L27" i="32"/>
  <c r="L26" i="32"/>
  <c r="M24" i="32" s="1"/>
  <c r="AA42" i="39"/>
  <c r="L23" i="39"/>
  <c r="M21" i="39" s="1"/>
  <c r="R21" i="39" s="1"/>
  <c r="L24" i="39"/>
  <c r="L33" i="35" l="1"/>
  <c r="L32" i="35"/>
  <c r="M30" i="35" s="1"/>
  <c r="R30" i="35" s="1"/>
  <c r="L29" i="32"/>
  <c r="M27" i="32" s="1"/>
  <c r="L30" i="32"/>
  <c r="L26" i="39"/>
  <c r="M24" i="39" s="1"/>
  <c r="R24" i="39" s="1"/>
  <c r="L27" i="39"/>
  <c r="L36" i="35" l="1"/>
  <c r="L35" i="35"/>
  <c r="M33" i="35" s="1"/>
  <c r="R33" i="35" s="1"/>
  <c r="L32" i="32"/>
  <c r="M30" i="32" s="1"/>
  <c r="L33" i="32"/>
  <c r="L36" i="32" s="1"/>
  <c r="L30" i="39"/>
  <c r="L29" i="39"/>
  <c r="M27" i="39" s="1"/>
  <c r="R27" i="39" s="1"/>
  <c r="L39" i="35" l="1"/>
  <c r="L41" i="35" s="1"/>
  <c r="M39" i="35" s="1"/>
  <c r="R39" i="35" s="1"/>
  <c r="L38" i="35"/>
  <c r="M36" i="35" s="1"/>
  <c r="R36" i="35" s="1"/>
  <c r="R42" i="35" s="1"/>
  <c r="L38" i="32"/>
  <c r="M36" i="32" s="1"/>
  <c r="L39" i="32"/>
  <c r="L41" i="32" s="1"/>
  <c r="M39" i="32" s="1"/>
  <c r="L33" i="39"/>
  <c r="L32" i="39"/>
  <c r="M30" i="39" s="1"/>
  <c r="R30" i="39" s="1"/>
  <c r="L35" i="39" l="1"/>
  <c r="M33" i="39" s="1"/>
  <c r="R33" i="39" s="1"/>
  <c r="L36" i="39"/>
  <c r="L38" i="39" l="1"/>
  <c r="M36" i="39" s="1"/>
  <c r="R36" i="39" s="1"/>
  <c r="L39" i="39"/>
  <c r="L41" i="39" s="1"/>
  <c r="M39" i="39" s="1"/>
  <c r="R39" i="39" s="1"/>
  <c r="R42" i="39" l="1"/>
  <c r="Q39" i="32" l="1"/>
  <c r="R39" i="32" s="1"/>
  <c r="Q36" i="32"/>
  <c r="Q33" i="32"/>
  <c r="R33" i="32" s="1"/>
  <c r="Q30" i="32"/>
  <c r="R30" i="32" s="1"/>
  <c r="Q27" i="32"/>
  <c r="R27" i="32" s="1"/>
  <c r="Q24" i="32"/>
  <c r="R24" i="32"/>
  <c r="Q21" i="32"/>
  <c r="Q18" i="32"/>
  <c r="R18" i="32" s="1"/>
  <c r="Q15" i="32"/>
  <c r="R15" i="32"/>
  <c r="Q12" i="32"/>
  <c r="R12" i="32"/>
  <c r="Q9" i="32"/>
  <c r="R9" i="32"/>
  <c r="Q6" i="32"/>
  <c r="R6" i="32" s="1"/>
  <c r="R21" i="32" l="1"/>
  <c r="R36" i="32"/>
  <c r="A7" i="35" l="1"/>
  <c r="R42" i="32" l="1"/>
</calcChain>
</file>

<file path=xl/sharedStrings.xml><?xml version="1.0" encoding="utf-8"?>
<sst xmlns="http://schemas.openxmlformats.org/spreadsheetml/2006/main" count="588" uniqueCount="156">
  <si>
    <t>　　　入　札　書</t>
  </si>
  <si>
    <t>分任契約担当官</t>
  </si>
  <si>
    <t>会 社 名</t>
  </si>
  <si>
    <t>代表者名</t>
  </si>
  <si>
    <t>※２　担当者名及び連絡先を記入することにより押印を省略することができる。</t>
  </si>
  <si>
    <t>￥</t>
    <phoneticPr fontId="2"/>
  </si>
  <si>
    <t>Ａ</t>
    <phoneticPr fontId="2"/>
  </si>
  <si>
    <t>グループ区分</t>
    <phoneticPr fontId="2"/>
  </si>
  <si>
    <t>入札金額内訳</t>
    <phoneticPr fontId="2"/>
  </si>
  <si>
    <t>件　　　　名</t>
    <phoneticPr fontId="2"/>
  </si>
  <si>
    <t>入 札 金 額</t>
    <phoneticPr fontId="2"/>
  </si>
  <si>
    <t>　当社は、上記の公告に対して「入札及び契約心得」及び「標準契約書等」の契約条項等を承諾のうえ入札致します。また、「入札及び契約心得」に定める暴力団排除に関する事項について誓約します。</t>
    <phoneticPr fontId="2"/>
  </si>
  <si>
    <t>担当者名</t>
    <phoneticPr fontId="2"/>
  </si>
  <si>
    <t>連 絡 先</t>
    <phoneticPr fontId="2"/>
  </si>
  <si>
    <t>※１　総価及び毎月ごとの入札金額の内訳が明確であり、入札書の内容を具備していれば
　　別様の様式の使用を可とする。</t>
    <phoneticPr fontId="2"/>
  </si>
  <si>
    <t>（入札者）　住　　所</t>
    <phoneticPr fontId="2"/>
  </si>
  <si>
    <t>Ｂ</t>
    <phoneticPr fontId="2"/>
  </si>
  <si>
    <t>陸上自衛隊国分駐屯地</t>
    <rPh sb="5" eb="7">
      <t>コクブ</t>
    </rPh>
    <phoneticPr fontId="2"/>
  </si>
  <si>
    <t>別紙内訳書のとおり</t>
    <rPh sb="0" eb="2">
      <t>ベッシ</t>
    </rPh>
    <phoneticPr fontId="2"/>
  </si>
  <si>
    <t>別紙</t>
    <rPh sb="0" eb="2">
      <t>ベッシ</t>
    </rPh>
    <phoneticPr fontId="2"/>
  </si>
  <si>
    <t>内訳書</t>
    <rPh sb="0" eb="3">
      <t>ウチワケショ</t>
    </rPh>
    <phoneticPr fontId="2"/>
  </si>
  <si>
    <t>(単位：円)</t>
    <rPh sb="1" eb="3">
      <t>タンイ</t>
    </rPh>
    <rPh sb="4" eb="5">
      <t>エン</t>
    </rPh>
    <phoneticPr fontId="10"/>
  </si>
  <si>
    <t>年  月</t>
    <rPh sb="0" eb="1">
      <t>トシ</t>
    </rPh>
    <rPh sb="3" eb="4">
      <t>ツキ</t>
    </rPh>
    <phoneticPr fontId="10"/>
  </si>
  <si>
    <t>区  分</t>
    <rPh sb="0" eb="1">
      <t>ク</t>
    </rPh>
    <rPh sb="3" eb="4">
      <t>ブン</t>
    </rPh>
    <phoneticPr fontId="10"/>
  </si>
  <si>
    <t>基 本 料 金</t>
    <rPh sb="0" eb="1">
      <t>モト</t>
    </rPh>
    <rPh sb="2" eb="3">
      <t>ホン</t>
    </rPh>
    <rPh sb="4" eb="5">
      <t>リョウ</t>
    </rPh>
    <rPh sb="6" eb="7">
      <t>キン</t>
    </rPh>
    <phoneticPr fontId="10"/>
  </si>
  <si>
    <t>電　　力　　量　　料　　金</t>
    <rPh sb="0" eb="1">
      <t>デン</t>
    </rPh>
    <rPh sb="3" eb="4">
      <t>チカラ</t>
    </rPh>
    <rPh sb="6" eb="7">
      <t>リョウ</t>
    </rPh>
    <rPh sb="9" eb="10">
      <t>リョウ</t>
    </rPh>
    <rPh sb="12" eb="13">
      <t>キン</t>
    </rPh>
    <phoneticPr fontId="10"/>
  </si>
  <si>
    <t>合  計</t>
    <rPh sb="0" eb="1">
      <t>ゴウ</t>
    </rPh>
    <rPh sb="3" eb="4">
      <t>ケイ</t>
    </rPh>
    <phoneticPr fontId="10"/>
  </si>
  <si>
    <t>常時電力</t>
    <rPh sb="0" eb="2">
      <t>ジョウジ</t>
    </rPh>
    <rPh sb="2" eb="4">
      <t>デンリョク</t>
    </rPh>
    <phoneticPr fontId="10"/>
  </si>
  <si>
    <t>計</t>
    <rPh sb="0" eb="1">
      <t>ケイ</t>
    </rPh>
    <phoneticPr fontId="10"/>
  </si>
  <si>
    <t>昼間電力量</t>
    <rPh sb="0" eb="2">
      <t>ヒルマ</t>
    </rPh>
    <rPh sb="2" eb="5">
      <t>デ</t>
    </rPh>
    <phoneticPr fontId="10"/>
  </si>
  <si>
    <t>夜間電力量</t>
    <rPh sb="0" eb="2">
      <t>ヤカン</t>
    </rPh>
    <rPh sb="2" eb="5">
      <t>デ</t>
    </rPh>
    <phoneticPr fontId="10"/>
  </si>
  <si>
    <t>ﾋﾟｰｸ時間電力量</t>
    <rPh sb="4" eb="6">
      <t>ジカン</t>
    </rPh>
    <rPh sb="6" eb="9">
      <t>デ</t>
    </rPh>
    <phoneticPr fontId="10"/>
  </si>
  <si>
    <t>令和7年4月</t>
    <rPh sb="0" eb="2">
      <t>レイワ</t>
    </rPh>
    <rPh sb="3" eb="4">
      <t>ネン</t>
    </rPh>
    <rPh sb="5" eb="6">
      <t>ガツ</t>
    </rPh>
    <phoneticPr fontId="10"/>
  </si>
  <si>
    <t>予定数量</t>
    <rPh sb="0" eb="2">
      <t>ヨテイ</t>
    </rPh>
    <rPh sb="2" eb="4">
      <t>スウリョウ</t>
    </rPh>
    <phoneticPr fontId="10"/>
  </si>
  <si>
    <t>単価</t>
    <rPh sb="0" eb="2">
      <t>タンカ</t>
    </rPh>
    <phoneticPr fontId="10"/>
  </si>
  <si>
    <t>総価</t>
    <rPh sb="0" eb="1">
      <t>ソウ</t>
    </rPh>
    <rPh sb="1" eb="2">
      <t>カ</t>
    </rPh>
    <phoneticPr fontId="10"/>
  </si>
  <si>
    <t>令和7年5月</t>
    <rPh sb="0" eb="2">
      <t>レイワ</t>
    </rPh>
    <rPh sb="3" eb="4">
      <t>ネン</t>
    </rPh>
    <rPh sb="5" eb="6">
      <t>ガツ</t>
    </rPh>
    <phoneticPr fontId="10"/>
  </si>
  <si>
    <t>令和7年6月</t>
    <rPh sb="0" eb="2">
      <t>レイワ</t>
    </rPh>
    <rPh sb="3" eb="4">
      <t>ネン</t>
    </rPh>
    <rPh sb="5" eb="6">
      <t>ガツ</t>
    </rPh>
    <phoneticPr fontId="10"/>
  </si>
  <si>
    <t>令和7年7月</t>
    <rPh sb="0" eb="2">
      <t>レイワ</t>
    </rPh>
    <rPh sb="3" eb="4">
      <t>ネン</t>
    </rPh>
    <rPh sb="5" eb="6">
      <t>ガツ</t>
    </rPh>
    <phoneticPr fontId="10"/>
  </si>
  <si>
    <t>令和7年8月</t>
    <rPh sb="0" eb="2">
      <t>レイワ</t>
    </rPh>
    <rPh sb="3" eb="4">
      <t>ネン</t>
    </rPh>
    <rPh sb="5" eb="6">
      <t>ガツ</t>
    </rPh>
    <phoneticPr fontId="10"/>
  </si>
  <si>
    <t>令和7年9月</t>
    <rPh sb="0" eb="2">
      <t>レイワ</t>
    </rPh>
    <rPh sb="3" eb="4">
      <t>ネン</t>
    </rPh>
    <rPh sb="5" eb="6">
      <t>ガツ</t>
    </rPh>
    <phoneticPr fontId="10"/>
  </si>
  <si>
    <t>令和7年10月</t>
    <rPh sb="0" eb="2">
      <t>レイワ</t>
    </rPh>
    <rPh sb="3" eb="4">
      <t>ネン</t>
    </rPh>
    <rPh sb="6" eb="7">
      <t>ガツ</t>
    </rPh>
    <phoneticPr fontId="10"/>
  </si>
  <si>
    <t>令和7年11月</t>
    <rPh sb="0" eb="2">
      <t>レイワ</t>
    </rPh>
    <rPh sb="3" eb="4">
      <t>ネン</t>
    </rPh>
    <rPh sb="6" eb="7">
      <t>ガツ</t>
    </rPh>
    <phoneticPr fontId="10"/>
  </si>
  <si>
    <t>令和7年12月</t>
    <rPh sb="0" eb="2">
      <t>レイワ</t>
    </rPh>
    <rPh sb="3" eb="4">
      <t>ネン</t>
    </rPh>
    <rPh sb="6" eb="7">
      <t>ガツ</t>
    </rPh>
    <phoneticPr fontId="10"/>
  </si>
  <si>
    <t>令和8年1月</t>
    <rPh sb="0" eb="2">
      <t>レイワ</t>
    </rPh>
    <rPh sb="3" eb="4">
      <t>ネン</t>
    </rPh>
    <rPh sb="5" eb="6">
      <t>ガツ</t>
    </rPh>
    <phoneticPr fontId="10"/>
  </si>
  <si>
    <t>令和8年2月</t>
    <rPh sb="0" eb="2">
      <t>レイワ</t>
    </rPh>
    <rPh sb="3" eb="4">
      <t>ネン</t>
    </rPh>
    <rPh sb="5" eb="6">
      <t>ガツ</t>
    </rPh>
    <phoneticPr fontId="10"/>
  </si>
  <si>
    <t>令和8年3月</t>
    <rPh sb="0" eb="2">
      <t>レイワ</t>
    </rPh>
    <rPh sb="3" eb="4">
      <t>ネン</t>
    </rPh>
    <rPh sb="5" eb="6">
      <t>ガツ</t>
    </rPh>
    <phoneticPr fontId="10"/>
  </si>
  <si>
    <t>年間合計</t>
    <rPh sb="0" eb="2">
      <t>ネンカン</t>
    </rPh>
    <rPh sb="2" eb="4">
      <t>ゴウケイ</t>
    </rPh>
    <phoneticPr fontId="10"/>
  </si>
  <si>
    <t>※１　算出においては、発電費用等に係る燃料価格変動の調整額及び再生可能エネルギー発電促進賦課金単価は含めないものとする。
※２　算出において消費税等相当額を含み算出を行った際は右の「消費税相当額控除後」の欄に記載するものとする。　</t>
    <phoneticPr fontId="10"/>
  </si>
  <si>
    <t>消費税相当額控除後
（１００／１１０）</t>
    <phoneticPr fontId="2"/>
  </si>
  <si>
    <t>内訳書</t>
    <rPh sb="0" eb="3">
      <t>ウチワケショ</t>
    </rPh>
    <phoneticPr fontId="10"/>
  </si>
  <si>
    <t>消費税相当額控除後
（１００／
１１０）</t>
    <phoneticPr fontId="2"/>
  </si>
  <si>
    <t>別紙２</t>
    <rPh sb="0" eb="2">
      <t>ベッシ</t>
    </rPh>
    <phoneticPr fontId="2"/>
  </si>
  <si>
    <t>※１　総価及び毎月ごとの入札金額の内訳が明確であり、入札書の内容を具備していれば別様の様式の使用を可とする。</t>
    <phoneticPr fontId="2"/>
  </si>
  <si>
    <t>市場価格調査書</t>
    <rPh sb="0" eb="4">
      <t>シジョウカカク</t>
    </rPh>
    <rPh sb="4" eb="7">
      <t>チョウサショ</t>
    </rPh>
    <phoneticPr fontId="2"/>
  </si>
  <si>
    <t>令和8年4月</t>
    <rPh sb="0" eb="2">
      <t>レイワ</t>
    </rPh>
    <rPh sb="3" eb="4">
      <t>ネン</t>
    </rPh>
    <rPh sb="5" eb="6">
      <t>ガツ</t>
    </rPh>
    <phoneticPr fontId="10"/>
  </si>
  <si>
    <t>令和8年5月</t>
    <rPh sb="0" eb="2">
      <t>レイワ</t>
    </rPh>
    <rPh sb="3" eb="4">
      <t>ネン</t>
    </rPh>
    <rPh sb="5" eb="6">
      <t>ガツ</t>
    </rPh>
    <phoneticPr fontId="10"/>
  </si>
  <si>
    <t>令和8年6月</t>
    <rPh sb="0" eb="2">
      <t>レイワ</t>
    </rPh>
    <rPh sb="3" eb="4">
      <t>ネン</t>
    </rPh>
    <rPh sb="5" eb="6">
      <t>ガツ</t>
    </rPh>
    <phoneticPr fontId="10"/>
  </si>
  <si>
    <t xml:space="preserve"> 金 額</t>
    <phoneticPr fontId="2"/>
  </si>
  <si>
    <t>令和8年7月</t>
    <rPh sb="0" eb="2">
      <t>レイワ</t>
    </rPh>
    <rPh sb="3" eb="4">
      <t>ネン</t>
    </rPh>
    <rPh sb="5" eb="6">
      <t>ガツ</t>
    </rPh>
    <phoneticPr fontId="10"/>
  </si>
  <si>
    <t>金額内訳</t>
    <phoneticPr fontId="2"/>
  </si>
  <si>
    <t>納　　　　期</t>
    <rPh sb="0" eb="1">
      <t>オサメ</t>
    </rPh>
    <rPh sb="5" eb="6">
      <t>キ</t>
    </rPh>
    <phoneticPr fontId="2"/>
  </si>
  <si>
    <t>令和８年４月１日～令和９年３月３１日</t>
    <phoneticPr fontId="2"/>
  </si>
  <si>
    <t>令和8年8月</t>
    <rPh sb="0" eb="2">
      <t>レイワ</t>
    </rPh>
    <rPh sb="3" eb="4">
      <t>ネン</t>
    </rPh>
    <rPh sb="5" eb="6">
      <t>ガツ</t>
    </rPh>
    <phoneticPr fontId="10"/>
  </si>
  <si>
    <t>納　　　　地</t>
    <rPh sb="0" eb="1">
      <t>オサメ</t>
    </rPh>
    <rPh sb="5" eb="6">
      <t>チ</t>
    </rPh>
    <phoneticPr fontId="2"/>
  </si>
  <si>
    <t>令和8年9月</t>
    <rPh sb="0" eb="2">
      <t>レイワ</t>
    </rPh>
    <rPh sb="3" eb="4">
      <t>ネン</t>
    </rPh>
    <rPh sb="5" eb="6">
      <t>ガツ</t>
    </rPh>
    <phoneticPr fontId="10"/>
  </si>
  <si>
    <t>令和8年10月</t>
    <rPh sb="0" eb="2">
      <t>レイワ</t>
    </rPh>
    <rPh sb="3" eb="4">
      <t>ネン</t>
    </rPh>
    <rPh sb="6" eb="7">
      <t>ガツ</t>
    </rPh>
    <phoneticPr fontId="10"/>
  </si>
  <si>
    <t>令和8年11月</t>
    <rPh sb="0" eb="2">
      <t>レイワ</t>
    </rPh>
    <rPh sb="3" eb="4">
      <t>ネン</t>
    </rPh>
    <rPh sb="6" eb="7">
      <t>ガツ</t>
    </rPh>
    <phoneticPr fontId="10"/>
  </si>
  <si>
    <t>令和8年12月</t>
    <rPh sb="0" eb="2">
      <t>レイワ</t>
    </rPh>
    <rPh sb="3" eb="4">
      <t>ネン</t>
    </rPh>
    <rPh sb="6" eb="7">
      <t>ガツ</t>
    </rPh>
    <phoneticPr fontId="10"/>
  </si>
  <si>
    <t>令和9年1月</t>
    <rPh sb="0" eb="2">
      <t>レイワ</t>
    </rPh>
    <rPh sb="3" eb="4">
      <t>ネン</t>
    </rPh>
    <rPh sb="5" eb="6">
      <t>ガツ</t>
    </rPh>
    <phoneticPr fontId="10"/>
  </si>
  <si>
    <t>令和9年2月</t>
    <rPh sb="0" eb="2">
      <t>レイワ</t>
    </rPh>
    <rPh sb="3" eb="4">
      <t>ネン</t>
    </rPh>
    <rPh sb="5" eb="6">
      <t>ガツ</t>
    </rPh>
    <phoneticPr fontId="10"/>
  </si>
  <si>
    <t>令和9年3月</t>
    <rPh sb="0" eb="2">
      <t>レイワ</t>
    </rPh>
    <rPh sb="3" eb="4">
      <t>ネン</t>
    </rPh>
    <rPh sb="5" eb="6">
      <t>ガツ</t>
    </rPh>
    <phoneticPr fontId="10"/>
  </si>
  <si>
    <t>※計画作成時点において、供給元発電所等について未定である場合は、可能な範囲で細部について記載すること</t>
    <rPh sb="1" eb="3">
      <t>ケイカク</t>
    </rPh>
    <rPh sb="3" eb="5">
      <t>サクセイ</t>
    </rPh>
    <rPh sb="5" eb="7">
      <t>ジテン</t>
    </rPh>
    <rPh sb="12" eb="14">
      <t>キョウキュウ</t>
    </rPh>
    <rPh sb="14" eb="15">
      <t>モト</t>
    </rPh>
    <rPh sb="15" eb="17">
      <t>ハツデン</t>
    </rPh>
    <rPh sb="17" eb="18">
      <t>ショ</t>
    </rPh>
    <rPh sb="18" eb="19">
      <t>トウ</t>
    </rPh>
    <rPh sb="23" eb="25">
      <t>ミテイ</t>
    </rPh>
    <rPh sb="28" eb="30">
      <t>バアイ</t>
    </rPh>
    <rPh sb="32" eb="34">
      <t>カノウ</t>
    </rPh>
    <rPh sb="35" eb="37">
      <t>ハンイ</t>
    </rPh>
    <rPh sb="38" eb="40">
      <t>サイブ</t>
    </rPh>
    <rPh sb="44" eb="46">
      <t>キサイ</t>
    </rPh>
    <phoneticPr fontId="2"/>
  </si>
  <si>
    <t>総計（ｋＷｈ）</t>
    <rPh sb="0" eb="1">
      <t>ソウ</t>
    </rPh>
    <rPh sb="1" eb="2">
      <t>ケイ</t>
    </rPh>
    <phoneticPr fontId="2"/>
  </si>
  <si>
    <t>合計（ｋＷｈ）</t>
    <rPh sb="0" eb="1">
      <t>ゴウ</t>
    </rPh>
    <rPh sb="1" eb="2">
      <t>ケイ</t>
    </rPh>
    <phoneticPr fontId="2"/>
  </si>
  <si>
    <t>○○</t>
    <phoneticPr fontId="2"/>
  </si>
  <si>
    <t>太陽光</t>
    <rPh sb="0" eb="3">
      <t>タイヨウコウ</t>
    </rPh>
    <phoneticPr fontId="2"/>
  </si>
  <si>
    <t>○○県○○市○○</t>
    <rPh sb="2" eb="3">
      <t>ケン</t>
    </rPh>
    <rPh sb="5" eb="6">
      <t>シ</t>
    </rPh>
    <phoneticPr fontId="2"/>
  </si>
  <si>
    <t>○○発電所</t>
    <rPh sb="2" eb="4">
      <t>ハツデン</t>
    </rPh>
    <rPh sb="4" eb="5">
      <t>ショ</t>
    </rPh>
    <phoneticPr fontId="2"/>
  </si>
  <si>
    <t>環境価値移転量</t>
    <rPh sb="0" eb="2">
      <t>カンキョウ</t>
    </rPh>
    <rPh sb="2" eb="4">
      <t>カチ</t>
    </rPh>
    <rPh sb="4" eb="6">
      <t>イテン</t>
    </rPh>
    <rPh sb="6" eb="7">
      <t>リョウ</t>
    </rPh>
    <phoneticPr fontId="2"/>
  </si>
  <si>
    <t>再生可能エネルギー源種類</t>
    <rPh sb="0" eb="2">
      <t>サイセイ</t>
    </rPh>
    <rPh sb="2" eb="4">
      <t>カノウ</t>
    </rPh>
    <rPh sb="9" eb="10">
      <t>ゲン</t>
    </rPh>
    <rPh sb="10" eb="12">
      <t>シュルイ</t>
    </rPh>
    <phoneticPr fontId="2"/>
  </si>
  <si>
    <t>住所</t>
    <rPh sb="0" eb="2">
      <t>ジュウショ</t>
    </rPh>
    <phoneticPr fontId="2"/>
  </si>
  <si>
    <t>供給元発電所名</t>
    <rPh sb="0" eb="2">
      <t>キョウキュウ</t>
    </rPh>
    <rPh sb="2" eb="3">
      <t>モト</t>
    </rPh>
    <rPh sb="3" eb="5">
      <t>ハツデン</t>
    </rPh>
    <rPh sb="5" eb="6">
      <t>ショ</t>
    </rPh>
    <rPh sb="6" eb="7">
      <t>メイ</t>
    </rPh>
    <phoneticPr fontId="2"/>
  </si>
  <si>
    <t>２　証書による環境価値移転量　（環境価値を持つ証書を用いた電力メニューを提供する場合のみ記載）</t>
    <rPh sb="2" eb="4">
      <t>ショウショ</t>
    </rPh>
    <rPh sb="7" eb="9">
      <t>カンキョウ</t>
    </rPh>
    <rPh sb="9" eb="11">
      <t>カチ</t>
    </rPh>
    <rPh sb="11" eb="13">
      <t>イテン</t>
    </rPh>
    <rPh sb="13" eb="14">
      <t>リョウ</t>
    </rPh>
    <rPh sb="16" eb="18">
      <t>カンキョウ</t>
    </rPh>
    <rPh sb="18" eb="20">
      <t>カチ</t>
    </rPh>
    <rPh sb="21" eb="22">
      <t>モ</t>
    </rPh>
    <rPh sb="23" eb="25">
      <t>ショウショ</t>
    </rPh>
    <rPh sb="26" eb="27">
      <t>モチ</t>
    </rPh>
    <rPh sb="29" eb="31">
      <t>デンリョク</t>
    </rPh>
    <rPh sb="36" eb="38">
      <t>テイキョウ</t>
    </rPh>
    <rPh sb="40" eb="42">
      <t>バアイ</t>
    </rPh>
    <rPh sb="44" eb="46">
      <t>キサイ</t>
    </rPh>
    <phoneticPr fontId="2"/>
  </si>
  <si>
    <t>水力</t>
    <rPh sb="0" eb="2">
      <t>スイリョク</t>
    </rPh>
    <phoneticPr fontId="2"/>
  </si>
  <si>
    <t>割当電力量（ｋＷｈ）</t>
    <rPh sb="0" eb="2">
      <t>ワリアテ</t>
    </rPh>
    <rPh sb="2" eb="4">
      <t>デンリョク</t>
    </rPh>
    <rPh sb="4" eb="5">
      <t>リョウ</t>
    </rPh>
    <phoneticPr fontId="2"/>
  </si>
  <si>
    <t>１　再エネ電気</t>
    <rPh sb="2" eb="3">
      <t>サイ</t>
    </rPh>
    <rPh sb="5" eb="7">
      <t>デンキ</t>
    </rPh>
    <phoneticPr fontId="2"/>
  </si>
  <si>
    <t>【別紙】再生可能エネルギー由来電力量の内訳</t>
    <rPh sb="1" eb="3">
      <t>ベッシ</t>
    </rPh>
    <rPh sb="4" eb="6">
      <t>サイセイ</t>
    </rPh>
    <rPh sb="6" eb="8">
      <t>カノウ</t>
    </rPh>
    <rPh sb="13" eb="15">
      <t>ユライ</t>
    </rPh>
    <rPh sb="15" eb="17">
      <t>デンリョク</t>
    </rPh>
    <rPh sb="17" eb="18">
      <t>リョウ</t>
    </rPh>
    <rPh sb="19" eb="21">
      <t>ウチワケ</t>
    </rPh>
    <phoneticPr fontId="2"/>
  </si>
  <si>
    <t>（％）【Ａ／Ｂ】</t>
    <phoneticPr fontId="2"/>
  </si>
  <si>
    <t>再エネ比率</t>
    <rPh sb="0" eb="1">
      <t>サイ</t>
    </rPh>
    <rPh sb="3" eb="5">
      <t>ヒリツ</t>
    </rPh>
    <phoneticPr fontId="2"/>
  </si>
  <si>
    <t>（ｋＷｈ）【Ｂ】</t>
    <phoneticPr fontId="2"/>
  </si>
  <si>
    <t>供給電力量</t>
    <rPh sb="0" eb="2">
      <t>キョウキュウ</t>
    </rPh>
    <rPh sb="2" eb="4">
      <t>デンリョク</t>
    </rPh>
    <rPh sb="4" eb="5">
      <t>リョウ</t>
    </rPh>
    <phoneticPr fontId="2"/>
  </si>
  <si>
    <t>（ｋＷｈ）【Ａ】</t>
    <phoneticPr fontId="2"/>
  </si>
  <si>
    <t>再エネ由来電力量</t>
    <rPh sb="0" eb="1">
      <t>サイ</t>
    </rPh>
    <rPh sb="3" eb="5">
      <t>ユライ</t>
    </rPh>
    <rPh sb="5" eb="7">
      <t>デンリョク</t>
    </rPh>
    <rPh sb="7" eb="8">
      <t>リョウ</t>
    </rPh>
    <phoneticPr fontId="2"/>
  </si>
  <si>
    <t>累積</t>
    <rPh sb="0" eb="2">
      <t>ルイセキ</t>
    </rPh>
    <phoneticPr fontId="2"/>
  </si>
  <si>
    <t>３月</t>
  </si>
  <si>
    <t>２月</t>
  </si>
  <si>
    <t>１月</t>
  </si>
  <si>
    <t>１２月</t>
  </si>
  <si>
    <t>１１月</t>
  </si>
  <si>
    <t>１０月</t>
  </si>
  <si>
    <t>９月</t>
  </si>
  <si>
    <t>８月</t>
  </si>
  <si>
    <t>７月</t>
  </si>
  <si>
    <t>６月</t>
  </si>
  <si>
    <t>５月</t>
  </si>
  <si>
    <t>４月</t>
    <rPh sb="1" eb="2">
      <t>ツキ</t>
    </rPh>
    <phoneticPr fontId="2"/>
  </si>
  <si>
    <t>区分</t>
    <rPh sb="0" eb="2">
      <t>クブン</t>
    </rPh>
    <phoneticPr fontId="2"/>
  </si>
  <si>
    <t>３　再生可能エネルギー由来電力量の情報（再エネ由来電力量の内訳は別紙のとおり）</t>
    <rPh sb="2" eb="4">
      <t>サイセイ</t>
    </rPh>
    <rPh sb="4" eb="6">
      <t>カノウ</t>
    </rPh>
    <rPh sb="11" eb="13">
      <t>ユライ</t>
    </rPh>
    <rPh sb="13" eb="15">
      <t>デンリョク</t>
    </rPh>
    <rPh sb="15" eb="16">
      <t>リョウ</t>
    </rPh>
    <rPh sb="17" eb="19">
      <t>ジョウホウ</t>
    </rPh>
    <rPh sb="20" eb="21">
      <t>サイ</t>
    </rPh>
    <rPh sb="23" eb="25">
      <t>ユライ</t>
    </rPh>
    <rPh sb="25" eb="27">
      <t>デンリョク</t>
    </rPh>
    <rPh sb="27" eb="28">
      <t>リョウ</t>
    </rPh>
    <rPh sb="29" eb="31">
      <t>ウチワケ</t>
    </rPh>
    <rPh sb="32" eb="34">
      <t>ベッシ</t>
    </rPh>
    <phoneticPr fontId="2"/>
  </si>
  <si>
    <t>　　令和８年４月１日～令和９年３月３１日</t>
    <rPh sb="2" eb="4">
      <t>レイワ</t>
    </rPh>
    <rPh sb="5" eb="6">
      <t>ネン</t>
    </rPh>
    <rPh sb="7" eb="8">
      <t>ツキ</t>
    </rPh>
    <rPh sb="9" eb="10">
      <t>ヒ</t>
    </rPh>
    <rPh sb="11" eb="13">
      <t>レイワ</t>
    </rPh>
    <rPh sb="14" eb="15">
      <t>ネン</t>
    </rPh>
    <phoneticPr fontId="2"/>
  </si>
  <si>
    <t>２　供給期間</t>
    <rPh sb="2" eb="4">
      <t>キョウキュウ</t>
    </rPh>
    <rPh sb="4" eb="6">
      <t>キカン</t>
    </rPh>
    <phoneticPr fontId="2"/>
  </si>
  <si>
    <t>　　契約電力</t>
    <rPh sb="2" eb="4">
      <t>ケイヤク</t>
    </rPh>
    <rPh sb="4" eb="6">
      <t>デンリョク</t>
    </rPh>
    <phoneticPr fontId="2"/>
  </si>
  <si>
    <t>　　需要施設住所</t>
    <rPh sb="2" eb="4">
      <t>ジュヨウ</t>
    </rPh>
    <rPh sb="4" eb="6">
      <t>シセツ</t>
    </rPh>
    <rPh sb="6" eb="8">
      <t>ジュウショ</t>
    </rPh>
    <phoneticPr fontId="2"/>
  </si>
  <si>
    <t>　　需要施設名</t>
    <rPh sb="2" eb="4">
      <t>ジュヨウ</t>
    </rPh>
    <rPh sb="4" eb="7">
      <t>シセツメイ</t>
    </rPh>
    <phoneticPr fontId="2"/>
  </si>
  <si>
    <t>○○○○</t>
    <phoneticPr fontId="2"/>
  </si>
  <si>
    <t>　　お客様番号</t>
    <rPh sb="3" eb="5">
      <t>キャクサマ</t>
    </rPh>
    <rPh sb="5" eb="7">
      <t>バンゴウ</t>
    </rPh>
    <phoneticPr fontId="2"/>
  </si>
  <si>
    <t>１　お客様情報</t>
    <rPh sb="3" eb="4">
      <t>キャク</t>
    </rPh>
    <rPh sb="4" eb="5">
      <t>サマ</t>
    </rPh>
    <rPh sb="5" eb="7">
      <t>ジョウホウ</t>
    </rPh>
    <phoneticPr fontId="2"/>
  </si>
  <si>
    <t>また、供給電源情報に記載の割当電力量に係る環境価値については、●●●●に移転する計画である。</t>
    <rPh sb="3" eb="5">
      <t>キョウキュウ</t>
    </rPh>
    <rPh sb="5" eb="7">
      <t>デンゲン</t>
    </rPh>
    <rPh sb="7" eb="9">
      <t>ジョウホウ</t>
    </rPh>
    <rPh sb="10" eb="12">
      <t>キサイ</t>
    </rPh>
    <rPh sb="13" eb="15">
      <t>ワリアテ</t>
    </rPh>
    <rPh sb="15" eb="17">
      <t>デンリョク</t>
    </rPh>
    <rPh sb="17" eb="18">
      <t>リョウ</t>
    </rPh>
    <rPh sb="19" eb="20">
      <t>カカ</t>
    </rPh>
    <rPh sb="21" eb="23">
      <t>カンキョウ</t>
    </rPh>
    <rPh sb="23" eb="25">
      <t>カチ</t>
    </rPh>
    <rPh sb="36" eb="38">
      <t>イテン</t>
    </rPh>
    <rPh sb="40" eb="42">
      <t>ケイカク</t>
    </rPh>
    <phoneticPr fontId="2"/>
  </si>
  <si>
    <t>代表取締役　○○　○○</t>
    <rPh sb="0" eb="2">
      <t>ダイヒョウ</t>
    </rPh>
    <rPh sb="2" eb="4">
      <t>トリシマリ</t>
    </rPh>
    <rPh sb="4" eb="5">
      <t>ヤク</t>
    </rPh>
    <phoneticPr fontId="2"/>
  </si>
  <si>
    <t>株式会社○○○○</t>
    <rPh sb="0" eb="2">
      <t>カブシキ</t>
    </rPh>
    <rPh sb="2" eb="4">
      <t>カイシャ</t>
    </rPh>
    <phoneticPr fontId="2"/>
  </si>
  <si>
    <t>分任契約担当官</t>
    <rPh sb="0" eb="2">
      <t>ブンニン</t>
    </rPh>
    <rPh sb="2" eb="7">
      <t>ケイヤクタントウカン</t>
    </rPh>
    <phoneticPr fontId="2"/>
  </si>
  <si>
    <t>特　定　電　源　割　当　計　画　書</t>
    <rPh sb="0" eb="1">
      <t>トク</t>
    </rPh>
    <rPh sb="2" eb="3">
      <t>テイ</t>
    </rPh>
    <rPh sb="4" eb="5">
      <t>デン</t>
    </rPh>
    <rPh sb="6" eb="7">
      <t>ゲン</t>
    </rPh>
    <rPh sb="8" eb="9">
      <t>ワリ</t>
    </rPh>
    <rPh sb="10" eb="11">
      <t>トウ</t>
    </rPh>
    <rPh sb="12" eb="13">
      <t>ケイ</t>
    </rPh>
    <rPh sb="14" eb="15">
      <t>カク</t>
    </rPh>
    <rPh sb="16" eb="17">
      <t>ショ</t>
    </rPh>
    <phoneticPr fontId="2"/>
  </si>
  <si>
    <t>令和　年　月　日</t>
    <rPh sb="0" eb="2">
      <t>レイワ</t>
    </rPh>
    <rPh sb="3" eb="4">
      <t>ネン</t>
    </rPh>
    <rPh sb="5" eb="6">
      <t>ツキ</t>
    </rPh>
    <rPh sb="7" eb="8">
      <t>ヒ</t>
    </rPh>
    <phoneticPr fontId="2"/>
  </si>
  <si>
    <t>特定電源割当計画書様式例</t>
    <rPh sb="0" eb="2">
      <t>トクテイ</t>
    </rPh>
    <rPh sb="2" eb="4">
      <t>デンゲン</t>
    </rPh>
    <rPh sb="4" eb="6">
      <t>ワリアテ</t>
    </rPh>
    <rPh sb="6" eb="9">
      <t>ケイカクショ</t>
    </rPh>
    <rPh sb="9" eb="11">
      <t>ヨウシキ</t>
    </rPh>
    <rPh sb="11" eb="12">
      <t>レイ</t>
    </rPh>
    <phoneticPr fontId="2"/>
  </si>
  <si>
    <t>陸上自衛隊川内駐屯地</t>
    <rPh sb="0" eb="5">
      <t>リクジョウジエイタイ</t>
    </rPh>
    <rPh sb="5" eb="7">
      <t>センダイ</t>
    </rPh>
    <rPh sb="7" eb="10">
      <t>チュウトンチ</t>
    </rPh>
    <phoneticPr fontId="2"/>
  </si>
  <si>
    <t>第３６４会計隊川内派遣隊長　福留　謙　殿</t>
    <rPh sb="0" eb="1">
      <t>ダイ</t>
    </rPh>
    <rPh sb="4" eb="6">
      <t>カイケイ</t>
    </rPh>
    <rPh sb="6" eb="7">
      <t>タイ</t>
    </rPh>
    <rPh sb="7" eb="9">
      <t>センダイ</t>
    </rPh>
    <rPh sb="9" eb="11">
      <t>ハケン</t>
    </rPh>
    <rPh sb="11" eb="12">
      <t>タイ</t>
    </rPh>
    <rPh sb="12" eb="13">
      <t>チョウ</t>
    </rPh>
    <rPh sb="14" eb="16">
      <t>フクドメ</t>
    </rPh>
    <rPh sb="17" eb="18">
      <t>ケン</t>
    </rPh>
    <rPh sb="19" eb="20">
      <t>ドノ</t>
    </rPh>
    <phoneticPr fontId="2"/>
  </si>
  <si>
    <t>令和８年度に以下の通り陸上自衛隊川内駐屯地に電力を供給することを計画する。</t>
    <rPh sb="0" eb="2">
      <t>レイワ</t>
    </rPh>
    <rPh sb="3" eb="5">
      <t>ネンド</t>
    </rPh>
    <rPh sb="6" eb="8">
      <t>イカ</t>
    </rPh>
    <rPh sb="9" eb="10">
      <t>トオ</t>
    </rPh>
    <rPh sb="11" eb="13">
      <t>リクジョウ</t>
    </rPh>
    <rPh sb="13" eb="15">
      <t>ジエイ</t>
    </rPh>
    <rPh sb="15" eb="16">
      <t>タイ</t>
    </rPh>
    <rPh sb="18" eb="21">
      <t>チュウトンチ</t>
    </rPh>
    <rPh sb="22" eb="24">
      <t>デンリョク</t>
    </rPh>
    <rPh sb="25" eb="27">
      <t>キョウキュウ</t>
    </rPh>
    <rPh sb="32" eb="34">
      <t>ケイカク</t>
    </rPh>
    <phoneticPr fontId="2"/>
  </si>
  <si>
    <t>陸上自衛隊　川内駐屯地</t>
    <rPh sb="0" eb="2">
      <t>リクジョウ</t>
    </rPh>
    <rPh sb="2" eb="5">
      <t>ジエイタイ</t>
    </rPh>
    <rPh sb="8" eb="11">
      <t>チュウトンチ</t>
    </rPh>
    <phoneticPr fontId="2"/>
  </si>
  <si>
    <t>令和８年度に以下の通り陸上自衛隊川内演習場に電力を供給することを計画する。</t>
    <rPh sb="0" eb="2">
      <t>レイワ</t>
    </rPh>
    <rPh sb="3" eb="5">
      <t>ネンド</t>
    </rPh>
    <rPh sb="6" eb="8">
      <t>イカ</t>
    </rPh>
    <rPh sb="9" eb="10">
      <t>トオ</t>
    </rPh>
    <rPh sb="11" eb="13">
      <t>リクジョウ</t>
    </rPh>
    <rPh sb="13" eb="15">
      <t>ジエイ</t>
    </rPh>
    <rPh sb="15" eb="16">
      <t>タイ</t>
    </rPh>
    <rPh sb="22" eb="24">
      <t>デンリョク</t>
    </rPh>
    <rPh sb="25" eb="27">
      <t>キョウキュウ</t>
    </rPh>
    <rPh sb="32" eb="34">
      <t>ケイカク</t>
    </rPh>
    <phoneticPr fontId="2"/>
  </si>
  <si>
    <t>陸上自衛隊川内演習場</t>
    <rPh sb="0" eb="2">
      <t>リクジョウ</t>
    </rPh>
    <rPh sb="2" eb="5">
      <t>ジエイタイ</t>
    </rPh>
    <phoneticPr fontId="2"/>
  </si>
  <si>
    <t>鹿児島県薩摩川内市宮里町字大谷２９７４―１７</t>
    <rPh sb="0" eb="4">
      <t>カゴシマケン</t>
    </rPh>
    <rPh sb="4" eb="9">
      <t>サツマセンダイシ</t>
    </rPh>
    <rPh sb="9" eb="12">
      <t>ミヤザトチョウ</t>
    </rPh>
    <rPh sb="12" eb="13">
      <t>アザ</t>
    </rPh>
    <rPh sb="13" eb="15">
      <t>オオタニ</t>
    </rPh>
    <phoneticPr fontId="2"/>
  </si>
  <si>
    <t>鹿児島県薩摩川内市冷水町字上床５３９－２</t>
    <phoneticPr fontId="2"/>
  </si>
  <si>
    <t>３０A２か所</t>
    <rPh sb="5" eb="6">
      <t>ショ</t>
    </rPh>
    <phoneticPr fontId="2"/>
  </si>
  <si>
    <t>第３６４会計隊川内派遣隊長　福留　謙　殿</t>
    <rPh sb="7" eb="12">
      <t>センダイハケンタイ</t>
    </rPh>
    <rPh sb="14" eb="16">
      <t>フクドメ</t>
    </rPh>
    <rPh sb="17" eb="18">
      <t>ケン</t>
    </rPh>
    <phoneticPr fontId="2"/>
  </si>
  <si>
    <t>令和８年度川内駐屯地で使用する電気</t>
    <rPh sb="5" eb="7">
      <t>センダイ</t>
    </rPh>
    <phoneticPr fontId="2"/>
  </si>
  <si>
    <t>陸上自衛隊川内駐屯地</t>
    <rPh sb="0" eb="4">
      <t>リクジョウジエイ</t>
    </rPh>
    <rPh sb="4" eb="5">
      <t>タイ</t>
    </rPh>
    <rPh sb="5" eb="7">
      <t>センダイ</t>
    </rPh>
    <rPh sb="7" eb="10">
      <t>チュウトンチ</t>
    </rPh>
    <phoneticPr fontId="2"/>
  </si>
  <si>
    <t>鹿児島県薩摩川内市冷水町字上床５３９－２</t>
  </si>
  <si>
    <t>※提出期限：令和８年２月２４日（金）１７時まで</t>
    <rPh sb="16" eb="17">
      <t>キン</t>
    </rPh>
    <phoneticPr fontId="2"/>
  </si>
  <si>
    <t>令和８年度川内演習場で使用する電気</t>
    <rPh sb="5" eb="10">
      <t>センダイエンシュウジョウ</t>
    </rPh>
    <phoneticPr fontId="2"/>
  </si>
  <si>
    <t>５６９Kw</t>
    <phoneticPr fontId="2"/>
  </si>
  <si>
    <t>１．川内演習場（トイレ）</t>
    <rPh sb="2" eb="7">
      <t>センダイエンシュウジョウ</t>
    </rPh>
    <phoneticPr fontId="10"/>
  </si>
  <si>
    <t>２．川内演習場（洗車場）</t>
    <rPh sb="2" eb="7">
      <t>センダイエンシュウジョウ</t>
    </rPh>
    <rPh sb="8" eb="11">
      <t>センシャジョウ</t>
    </rPh>
    <phoneticPr fontId="10"/>
  </si>
  <si>
    <t>使用量</t>
    <rPh sb="0" eb="3">
      <t>シヨウリョウ</t>
    </rPh>
    <phoneticPr fontId="10"/>
  </si>
  <si>
    <t>電力料金</t>
    <rPh sb="0" eb="4">
      <t>デンリョクリョウキン</t>
    </rPh>
    <phoneticPr fontId="10"/>
  </si>
  <si>
    <t>令和8年4月</t>
  </si>
  <si>
    <t>令和8年5月</t>
  </si>
  <si>
    <t>令和8年6月</t>
  </si>
  <si>
    <t>令和8年7月</t>
  </si>
  <si>
    <t>令和8年8月</t>
  </si>
  <si>
    <t>令和8年9月</t>
  </si>
  <si>
    <t>令和8年10月</t>
  </si>
  <si>
    <t>令和8年11月</t>
  </si>
  <si>
    <t>令和8年12月</t>
  </si>
  <si>
    <t>令和9年1月</t>
  </si>
  <si>
    <t>令和9年2月</t>
  </si>
  <si>
    <t>令和9年3月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</si>
</sst>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8"/>
      <name val="ＭＳ Ｐ明朝"/>
      <family val="1"/>
      <charset val="128"/>
    </font>
    <font>
      <sz val="6"/>
      <name val="游ゴシック"/>
      <family val="2"/>
      <charset val="128"/>
      <scheme val="minor"/>
    </font>
    <font>
      <sz val="11"/>
      <name val="ＭＳ Ｐゴシック"/>
      <family val="3"/>
      <charset val="128"/>
    </font>
    <font>
      <sz val="12"/>
      <color theme="1"/>
      <name val="ＭＳ 明朝"/>
      <family val="1"/>
      <charset val="128"/>
    </font>
    <font>
      <sz val="11"/>
      <color theme="1"/>
      <name val="ＭＳ 明朝"/>
      <family val="1"/>
      <charset val="128"/>
    </font>
    <font>
      <u/>
      <sz val="12"/>
      <color theme="1"/>
      <name val="ＭＳ 明朝"/>
      <family val="1"/>
      <charset val="128"/>
    </font>
    <font>
      <sz val="10"/>
      <name val="ＭＳ Ｐ明朝"/>
      <family val="1"/>
      <charset val="128"/>
    </font>
    <font>
      <sz val="11"/>
      <name val="ＭＳ 明朝"/>
      <family val="1"/>
      <charset val="128"/>
    </font>
    <font>
      <sz val="9"/>
      <name val="ＭＳ 明朝"/>
      <family val="1"/>
      <charset val="128"/>
    </font>
    <font>
      <sz val="6"/>
      <name val="ＭＳ Ｐゴシック"/>
      <family val="3"/>
      <charset val="128"/>
    </font>
    <font>
      <sz val="8"/>
      <name val="ＭＳ 明朝"/>
      <family val="1"/>
      <charset val="128"/>
    </font>
    <font>
      <sz val="10"/>
      <name val="ＭＳ 明朝"/>
      <family val="1"/>
      <charset val="128"/>
    </font>
    <font>
      <sz val="9"/>
      <color indexed="8"/>
      <name val="ＭＳ Ｐ明朝"/>
      <family val="1"/>
      <charset val="128"/>
    </font>
    <font>
      <sz val="11"/>
      <color theme="1"/>
      <name val="ＭＳ ゴシック"/>
      <family val="3"/>
      <charset val="128"/>
    </font>
    <font>
      <sz val="12"/>
      <color theme="1"/>
      <name val="ＭＳ ゴシック"/>
      <family val="3"/>
      <charset val="128"/>
    </font>
    <font>
      <sz val="9"/>
      <color theme="1"/>
      <name val="ＭＳ ゴシック"/>
      <family val="3"/>
      <charset val="128"/>
    </font>
    <font>
      <sz val="8"/>
      <color theme="1"/>
      <name val="ＭＳ ゴシック"/>
      <family val="3"/>
      <charset val="128"/>
    </font>
    <font>
      <b/>
      <sz val="12"/>
      <color theme="1"/>
      <name val="ＭＳ ゴシック"/>
      <family val="3"/>
      <charset val="128"/>
    </font>
    <font>
      <b/>
      <sz val="16"/>
      <color theme="1"/>
      <name val="ＭＳ ゴシック"/>
      <family val="3"/>
      <charset val="128"/>
    </font>
    <font>
      <sz val="14"/>
      <color theme="1"/>
      <name val="ＭＳ ゴシック"/>
      <family val="3"/>
      <charset val="128"/>
    </font>
  </fonts>
  <fills count="4">
    <fill>
      <patternFill patternType="none"/>
    </fill>
    <fill>
      <patternFill patternType="gray125"/>
    </fill>
    <fill>
      <patternFill patternType="solid">
        <fgColor theme="8" tint="0.39994506668294322"/>
        <bgColor indexed="64"/>
      </patternFill>
    </fill>
    <fill>
      <patternFill patternType="solid">
        <fgColor theme="6" tint="0.39994506668294322"/>
        <bgColor indexed="64"/>
      </patternFill>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8"/>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1" fillId="0" borderId="0"/>
    <xf numFmtId="38" fontId="3" fillId="0" borderId="0" applyFont="0" applyFill="0" applyBorder="0" applyAlignment="0" applyProtection="0"/>
    <xf numFmtId="38" fontId="7" fillId="0" borderId="0" applyFont="0" applyFill="0" applyBorder="0" applyAlignment="0" applyProtection="0">
      <alignment vertical="center"/>
    </xf>
  </cellStyleXfs>
  <cellXfs count="164">
    <xf numFmtId="0" fontId="0" fillId="0" borderId="0" xfId="0">
      <alignment vertical="center"/>
    </xf>
    <xf numFmtId="0" fontId="5"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right" vertical="center" indent="1"/>
    </xf>
    <xf numFmtId="0" fontId="5" fillId="0" borderId="0" xfId="0" applyFont="1" applyAlignment="1">
      <alignment horizontal="right" vertical="center" indent="1"/>
    </xf>
    <xf numFmtId="0" fontId="5" fillId="0" borderId="1" xfId="0" applyFont="1" applyBorder="1">
      <alignment vertical="center"/>
    </xf>
    <xf numFmtId="0" fontId="4" fillId="0" borderId="0" xfId="0" applyFont="1" applyAlignment="1">
      <alignment horizontal="left" vertical="center" indent="1"/>
    </xf>
    <xf numFmtId="0" fontId="4" fillId="0" borderId="1" xfId="0" applyFont="1" applyBorder="1" applyAlignment="1">
      <alignment horizontal="center" vertical="center"/>
    </xf>
    <xf numFmtId="0" fontId="6" fillId="0" borderId="0" xfId="0" applyFont="1">
      <alignment vertical="center"/>
    </xf>
    <xf numFmtId="0" fontId="4" fillId="0" borderId="0" xfId="0" applyFont="1" applyAlignment="1">
      <alignment horizontal="right" vertical="center"/>
    </xf>
    <xf numFmtId="0" fontId="4" fillId="0" borderId="0" xfId="0" applyFont="1" applyAlignment="1">
      <alignment horizontal="right" vertical="center" indent="1"/>
    </xf>
    <xf numFmtId="0" fontId="4" fillId="0" borderId="0" xfId="0" applyFont="1">
      <alignment vertical="center"/>
    </xf>
    <xf numFmtId="0" fontId="4" fillId="0" borderId="0" xfId="0" applyFont="1" applyAlignment="1">
      <alignment vertical="center" wrapText="1"/>
    </xf>
    <xf numFmtId="0" fontId="5" fillId="0" borderId="0" xfId="0" applyFont="1" applyAlignment="1">
      <alignment horizontal="right" vertical="center"/>
    </xf>
    <xf numFmtId="38" fontId="9" fillId="0" borderId="7" xfId="3" applyFont="1" applyBorder="1" applyAlignment="1">
      <alignment horizontal="distributed" vertical="center"/>
    </xf>
    <xf numFmtId="38" fontId="9" fillId="0" borderId="8" xfId="3" applyFont="1" applyBorder="1" applyAlignment="1">
      <alignment horizontal="distributed" vertical="center"/>
    </xf>
    <xf numFmtId="38" fontId="9" fillId="0" borderId="9" xfId="3" applyFont="1" applyBorder="1" applyAlignment="1">
      <alignment vertical="center" shrinkToFit="1"/>
    </xf>
    <xf numFmtId="38" fontId="9" fillId="0" borderId="10" xfId="3" applyFont="1" applyBorder="1" applyAlignment="1">
      <alignment vertical="center" shrinkToFit="1"/>
    </xf>
    <xf numFmtId="38" fontId="11" fillId="0" borderId="10" xfId="3" applyFont="1" applyBorder="1" applyAlignment="1">
      <alignment vertical="center" shrinkToFit="1"/>
    </xf>
    <xf numFmtId="38" fontId="9" fillId="0" borderId="11" xfId="3" applyFont="1" applyBorder="1" applyAlignment="1">
      <alignment horizontal="center" vertical="center"/>
    </xf>
    <xf numFmtId="38" fontId="9" fillId="0" borderId="12" xfId="3" applyFont="1" applyBorder="1" applyAlignment="1">
      <alignment horizontal="center" vertical="center"/>
    </xf>
    <xf numFmtId="38" fontId="9" fillId="0" borderId="13" xfId="3" applyFont="1" applyBorder="1" applyAlignment="1">
      <alignment vertical="center"/>
    </xf>
    <xf numFmtId="38" fontId="9" fillId="0" borderId="15" xfId="3" applyFont="1" applyBorder="1" applyAlignment="1">
      <alignment vertical="center"/>
    </xf>
    <xf numFmtId="38" fontId="9" fillId="0" borderId="16" xfId="3" applyFont="1" applyBorder="1" applyAlignment="1">
      <alignment vertical="center"/>
    </xf>
    <xf numFmtId="38" fontId="9" fillId="0" borderId="17" xfId="3" applyFont="1" applyBorder="1" applyAlignment="1">
      <alignment vertical="center"/>
    </xf>
    <xf numFmtId="38" fontId="9" fillId="0" borderId="19" xfId="3" applyFont="1" applyBorder="1" applyAlignment="1">
      <alignment horizontal="center" vertical="center"/>
    </xf>
    <xf numFmtId="40" fontId="9" fillId="0" borderId="20" xfId="3" applyNumberFormat="1" applyFont="1" applyBorder="1" applyAlignment="1">
      <alignment vertical="center"/>
    </xf>
    <xf numFmtId="0" fontId="9" fillId="0" borderId="22" xfId="3" applyNumberFormat="1" applyFont="1" applyBorder="1" applyAlignment="1">
      <alignment vertical="center"/>
    </xf>
    <xf numFmtId="0" fontId="9" fillId="0" borderId="23" xfId="3" applyNumberFormat="1" applyFont="1" applyBorder="1" applyAlignment="1">
      <alignment vertical="center"/>
    </xf>
    <xf numFmtId="0" fontId="9" fillId="0" borderId="20" xfId="3" applyNumberFormat="1" applyFont="1" applyBorder="1" applyAlignment="1">
      <alignment vertical="center"/>
    </xf>
    <xf numFmtId="38" fontId="9" fillId="0" borderId="25" xfId="3" applyFont="1" applyBorder="1" applyAlignment="1">
      <alignment horizontal="center" vertical="center"/>
    </xf>
    <xf numFmtId="38" fontId="9" fillId="0" borderId="7" xfId="3" applyFont="1" applyBorder="1" applyAlignment="1">
      <alignment vertical="center"/>
    </xf>
    <xf numFmtId="38" fontId="9" fillId="0" borderId="9" xfId="3" applyFont="1" applyBorder="1" applyAlignment="1">
      <alignment vertical="center"/>
    </xf>
    <xf numFmtId="38" fontId="9" fillId="0" borderId="10" xfId="3" applyFont="1" applyBorder="1" applyAlignment="1">
      <alignment vertical="center"/>
    </xf>
    <xf numFmtId="38" fontId="9" fillId="0" borderId="0" xfId="3" applyFont="1" applyAlignment="1">
      <alignment vertical="center"/>
    </xf>
    <xf numFmtId="38" fontId="9" fillId="0" borderId="0" xfId="3" applyFont="1" applyAlignment="1">
      <alignment horizontal="center" vertical="center"/>
    </xf>
    <xf numFmtId="38" fontId="9" fillId="0" borderId="0" xfId="3" applyFont="1" applyAlignment="1">
      <alignment horizontal="right" vertical="top"/>
    </xf>
    <xf numFmtId="38" fontId="11" fillId="0" borderId="7" xfId="3" applyFont="1" applyBorder="1" applyAlignment="1">
      <alignment horizontal="center" vertical="center" shrinkToFit="1"/>
    </xf>
    <xf numFmtId="38" fontId="9" fillId="0" borderId="9" xfId="3" applyFont="1" applyBorder="1" applyAlignment="1">
      <alignment horizontal="center" vertical="center" shrinkToFit="1"/>
    </xf>
    <xf numFmtId="38" fontId="9" fillId="0" borderId="10" xfId="3" applyFont="1" applyBorder="1" applyAlignment="1">
      <alignment horizontal="center" vertical="center" shrinkToFit="1"/>
    </xf>
    <xf numFmtId="38" fontId="9" fillId="0" borderId="0" xfId="3" applyFont="1" applyAlignment="1">
      <alignment horizontal="right" vertical="center"/>
    </xf>
    <xf numFmtId="38" fontId="12" fillId="0" borderId="1" xfId="3" applyFont="1" applyBorder="1" applyAlignment="1">
      <alignment horizontal="left" vertical="center"/>
    </xf>
    <xf numFmtId="38" fontId="9" fillId="0" borderId="33" xfId="3" applyFont="1" applyBorder="1" applyAlignment="1">
      <alignment horizontal="center" vertical="center"/>
    </xf>
    <xf numFmtId="40" fontId="9" fillId="0" borderId="7" xfId="3" applyNumberFormat="1" applyFont="1" applyBorder="1" applyAlignment="1">
      <alignment vertical="center"/>
    </xf>
    <xf numFmtId="38" fontId="9" fillId="0" borderId="34" xfId="3" applyFont="1" applyBorder="1" applyAlignment="1">
      <alignment horizontal="right" vertical="center"/>
    </xf>
    <xf numFmtId="38" fontId="9" fillId="0" borderId="16" xfId="3" applyFont="1" applyBorder="1" applyAlignment="1">
      <alignment horizontal="right" vertical="center"/>
    </xf>
    <xf numFmtId="38" fontId="9" fillId="0" borderId="17" xfId="3" applyFont="1" applyBorder="1" applyAlignment="1">
      <alignment horizontal="right" vertical="center"/>
    </xf>
    <xf numFmtId="0" fontId="9" fillId="0" borderId="35" xfId="3" applyNumberFormat="1" applyFont="1" applyBorder="1" applyAlignment="1">
      <alignment horizontal="right" vertical="center"/>
    </xf>
    <xf numFmtId="0" fontId="9" fillId="0" borderId="23" xfId="3" applyNumberFormat="1" applyFont="1" applyBorder="1" applyAlignment="1">
      <alignment horizontal="right" vertical="center"/>
    </xf>
    <xf numFmtId="0" fontId="9" fillId="0" borderId="20" xfId="3" applyNumberFormat="1" applyFont="1" applyBorder="1" applyAlignment="1">
      <alignment horizontal="right" vertical="center"/>
    </xf>
    <xf numFmtId="40" fontId="9" fillId="0" borderId="36" xfId="3" applyNumberFormat="1" applyFont="1" applyBorder="1" applyAlignment="1">
      <alignment horizontal="right" vertical="center"/>
    </xf>
    <xf numFmtId="40" fontId="9" fillId="0" borderId="10" xfId="3" applyNumberFormat="1" applyFont="1" applyBorder="1" applyAlignment="1">
      <alignment horizontal="right" vertical="center"/>
    </xf>
    <xf numFmtId="40" fontId="9" fillId="0" borderId="7" xfId="3" applyNumberFormat="1" applyFont="1" applyBorder="1" applyAlignment="1">
      <alignment horizontal="right" vertical="center"/>
    </xf>
    <xf numFmtId="0" fontId="13" fillId="0" borderId="31" xfId="0" applyFont="1" applyBorder="1" applyAlignment="1">
      <alignment horizontal="center" vertical="center" shrinkToFit="1"/>
    </xf>
    <xf numFmtId="0" fontId="13" fillId="0" borderId="32" xfId="0" applyFont="1" applyBorder="1" applyAlignment="1">
      <alignment horizontal="center" vertical="center" shrinkToFit="1"/>
    </xf>
    <xf numFmtId="0" fontId="4"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right" vertical="center" indent="1"/>
    </xf>
    <xf numFmtId="0" fontId="4" fillId="0" borderId="0" xfId="0" applyFont="1" applyAlignment="1">
      <alignment vertical="center" wrapText="1"/>
    </xf>
    <xf numFmtId="0" fontId="14" fillId="0" borderId="0" xfId="0" applyFont="1">
      <alignment vertical="center"/>
    </xf>
    <xf numFmtId="0" fontId="16" fillId="0" borderId="0" xfId="0" applyFont="1">
      <alignment vertical="center"/>
    </xf>
    <xf numFmtId="0" fontId="14" fillId="0" borderId="37" xfId="0" applyFont="1" applyBorder="1">
      <alignment vertical="center"/>
    </xf>
    <xf numFmtId="0" fontId="14" fillId="0" borderId="1" xfId="0" applyFont="1" applyBorder="1">
      <alignment vertical="center"/>
    </xf>
    <xf numFmtId="0" fontId="14" fillId="0" borderId="30" xfId="0" applyFont="1" applyBorder="1">
      <alignment vertical="center"/>
    </xf>
    <xf numFmtId="0" fontId="14" fillId="0" borderId="29" xfId="0" applyFont="1" applyBorder="1">
      <alignment vertical="center"/>
    </xf>
    <xf numFmtId="0" fontId="14" fillId="0" borderId="28" xfId="0" applyFont="1" applyBorder="1">
      <alignment vertical="center"/>
    </xf>
    <xf numFmtId="0" fontId="14" fillId="0" borderId="6" xfId="0" applyFont="1" applyBorder="1">
      <alignment vertical="center"/>
    </xf>
    <xf numFmtId="0" fontId="14" fillId="0" borderId="38" xfId="0" applyFont="1" applyBorder="1">
      <alignment vertical="center"/>
    </xf>
    <xf numFmtId="0" fontId="16" fillId="0" borderId="39" xfId="0" applyFont="1" applyBorder="1">
      <alignment vertical="center"/>
    </xf>
    <xf numFmtId="0" fontId="14" fillId="0" borderId="39" xfId="0" applyFont="1" applyBorder="1">
      <alignment vertical="center"/>
    </xf>
    <xf numFmtId="0" fontId="16" fillId="0" borderId="6" xfId="0" applyFont="1" applyBorder="1">
      <alignment vertical="center"/>
    </xf>
    <xf numFmtId="0" fontId="16" fillId="0" borderId="38" xfId="0" applyFont="1" applyBorder="1">
      <alignment vertical="center"/>
    </xf>
    <xf numFmtId="0" fontId="16" fillId="2" borderId="6" xfId="0" applyFont="1" applyFill="1" applyBorder="1">
      <alignment vertical="center"/>
    </xf>
    <xf numFmtId="0" fontId="16" fillId="2" borderId="38" xfId="0" applyFont="1" applyFill="1" applyBorder="1">
      <alignment vertical="center"/>
    </xf>
    <xf numFmtId="0" fontId="16" fillId="2" borderId="39" xfId="0" applyFont="1" applyFill="1" applyBorder="1">
      <alignment vertical="center"/>
    </xf>
    <xf numFmtId="0" fontId="16" fillId="0" borderId="0" xfId="0" quotePrefix="1" applyFont="1">
      <alignment vertical="center"/>
    </xf>
    <xf numFmtId="0" fontId="16" fillId="3" borderId="6" xfId="0" applyFont="1" applyFill="1" applyBorder="1">
      <alignment vertical="center"/>
    </xf>
    <xf numFmtId="0" fontId="16" fillId="3" borderId="38" xfId="0" applyFont="1" applyFill="1" applyBorder="1">
      <alignment vertical="center"/>
    </xf>
    <xf numFmtId="0" fontId="16" fillId="3" borderId="39" xfId="0" applyFont="1" applyFill="1" applyBorder="1">
      <alignment vertical="center"/>
    </xf>
    <xf numFmtId="0" fontId="14" fillId="0" borderId="3" xfId="0" applyFont="1" applyBorder="1">
      <alignment vertical="center"/>
    </xf>
    <xf numFmtId="0" fontId="14" fillId="0" borderId="5" xfId="0" applyFont="1" applyBorder="1">
      <alignment vertical="center"/>
    </xf>
    <xf numFmtId="0" fontId="14" fillId="0" borderId="4" xfId="0" applyFont="1" applyBorder="1">
      <alignment vertical="center"/>
    </xf>
    <xf numFmtId="0" fontId="17" fillId="0" borderId="27" xfId="0" applyFont="1" applyBorder="1" applyAlignment="1">
      <alignment horizontal="center" vertical="center" wrapText="1"/>
    </xf>
    <xf numFmtId="0" fontId="17" fillId="0" borderId="18" xfId="0" applyFont="1" applyBorder="1" applyAlignment="1">
      <alignment vertical="center" wrapText="1"/>
    </xf>
    <xf numFmtId="0" fontId="17" fillId="0" borderId="18" xfId="0" applyFont="1" applyBorder="1">
      <alignment vertical="center"/>
    </xf>
    <xf numFmtId="0" fontId="17" fillId="0" borderId="2" xfId="0" applyFont="1" applyBorder="1" applyAlignment="1">
      <alignment horizontal="center" vertical="center"/>
    </xf>
    <xf numFmtId="0" fontId="17" fillId="0" borderId="0" xfId="0" quotePrefix="1" applyFont="1">
      <alignment vertical="center"/>
    </xf>
    <xf numFmtId="0" fontId="17" fillId="0" borderId="0" xfId="0" applyFont="1">
      <alignment vertical="center"/>
    </xf>
    <xf numFmtId="0" fontId="17" fillId="0" borderId="0" xfId="0" applyFont="1" applyAlignment="1">
      <alignment horizontal="center" vertical="center"/>
    </xf>
    <xf numFmtId="0" fontId="18" fillId="0" borderId="0" xfId="0" applyFont="1" applyAlignment="1">
      <alignment horizontal="center" vertical="center"/>
    </xf>
    <xf numFmtId="0" fontId="20" fillId="0" borderId="0" xfId="0" applyFont="1">
      <alignment vertical="center"/>
    </xf>
    <xf numFmtId="38" fontId="9" fillId="0" borderId="1" xfId="3" applyFont="1" applyBorder="1" applyAlignment="1">
      <alignment horizontal="right" vertical="center"/>
    </xf>
    <xf numFmtId="38" fontId="9" fillId="0" borderId="1" xfId="3" applyFont="1" applyBorder="1" applyAlignment="1">
      <alignment vertical="center"/>
    </xf>
    <xf numFmtId="56" fontId="15" fillId="0" borderId="0" xfId="0" quotePrefix="1" applyNumberFormat="1" applyFont="1" applyAlignment="1">
      <alignment horizontal="center" vertical="center"/>
    </xf>
    <xf numFmtId="0" fontId="15" fillId="0" borderId="0" xfId="0" applyFont="1" applyAlignment="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3" xfId="0" applyFont="1" applyBorder="1" applyAlignment="1">
      <alignment horizontal="center" vertical="center"/>
    </xf>
    <xf numFmtId="0" fontId="14" fillId="0" borderId="30" xfId="0" applyFont="1" applyBorder="1" applyAlignment="1">
      <alignment horizontal="center" vertical="center"/>
    </xf>
    <xf numFmtId="0" fontId="14" fillId="0" borderId="37" xfId="0" applyFont="1" applyBorder="1" applyAlignment="1">
      <alignment horizontal="center" vertical="center"/>
    </xf>
    <xf numFmtId="0" fontId="14" fillId="0" borderId="0" xfId="0" applyFont="1" applyAlignment="1">
      <alignment horizontal="right" vertical="center"/>
    </xf>
    <xf numFmtId="0" fontId="17" fillId="0" borderId="39" xfId="0" applyFont="1" applyBorder="1" applyAlignment="1">
      <alignment horizontal="center" vertical="center"/>
    </xf>
    <xf numFmtId="0" fontId="17" fillId="0" borderId="6" xfId="0" applyFont="1" applyBorder="1" applyAlignment="1">
      <alignment horizontal="center" vertical="center"/>
    </xf>
    <xf numFmtId="0" fontId="19"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horizontal="left" vertical="center" shrinkToFit="1"/>
    </xf>
    <xf numFmtId="0" fontId="4" fillId="0" borderId="0" xfId="0" applyFont="1" applyAlignment="1">
      <alignment horizontal="right" vertical="center"/>
    </xf>
    <xf numFmtId="38" fontId="8" fillId="0" borderId="0" xfId="3" applyFont="1" applyAlignment="1">
      <alignment horizontal="center" vertical="center"/>
    </xf>
    <xf numFmtId="0" fontId="4" fillId="0" borderId="0" xfId="0" applyFont="1" applyAlignment="1">
      <alignment horizontal="center" vertical="center"/>
    </xf>
    <xf numFmtId="38" fontId="9" fillId="0" borderId="1" xfId="3" applyFont="1" applyBorder="1" applyAlignment="1">
      <alignment horizontal="right" vertical="center"/>
    </xf>
    <xf numFmtId="38" fontId="9" fillId="0" borderId="2" xfId="3" applyFont="1" applyBorder="1" applyAlignment="1">
      <alignment horizontal="center" vertical="center"/>
    </xf>
    <xf numFmtId="38" fontId="9" fillId="0" borderId="3" xfId="3" applyFont="1" applyBorder="1" applyAlignment="1">
      <alignment horizontal="center" vertical="center"/>
    </xf>
    <xf numFmtId="38" fontId="9" fillId="0" borderId="4" xfId="3" applyFont="1" applyBorder="1" applyAlignment="1">
      <alignment horizontal="center" vertical="center"/>
    </xf>
    <xf numFmtId="38" fontId="9" fillId="0" borderId="5" xfId="3" applyFont="1" applyBorder="1" applyAlignment="1">
      <alignment horizontal="center" vertical="center"/>
    </xf>
    <xf numFmtId="38" fontId="9" fillId="0" borderId="6" xfId="3" applyFont="1" applyBorder="1" applyAlignment="1">
      <alignment horizontal="center" vertical="center"/>
    </xf>
    <xf numFmtId="38" fontId="9" fillId="0" borderId="18" xfId="3" applyFont="1" applyBorder="1" applyAlignment="1">
      <alignment horizontal="right" vertical="center"/>
    </xf>
    <xf numFmtId="38" fontId="9" fillId="0" borderId="24" xfId="3" applyFont="1" applyBorder="1" applyAlignment="1">
      <alignment horizontal="right" vertical="center"/>
    </xf>
    <xf numFmtId="38" fontId="9" fillId="0" borderId="27" xfId="3" applyFont="1" applyBorder="1" applyAlignment="1">
      <alignment horizontal="right" vertical="center"/>
    </xf>
    <xf numFmtId="0" fontId="4" fillId="0" borderId="0" xfId="0" applyFont="1" applyAlignment="1">
      <alignment horizontal="right" vertical="center" indent="1"/>
    </xf>
    <xf numFmtId="38" fontId="9" fillId="0" borderId="2" xfId="3" applyFont="1" applyBorder="1" applyAlignment="1">
      <alignment horizontal="center" vertical="center" shrinkToFit="1"/>
    </xf>
    <xf numFmtId="38" fontId="9" fillId="0" borderId="14" xfId="3" applyFont="1" applyBorder="1" applyAlignment="1">
      <alignment horizontal="right" vertical="center"/>
    </xf>
    <xf numFmtId="38" fontId="9" fillId="0" borderId="21" xfId="3" applyFont="1" applyBorder="1" applyAlignment="1">
      <alignment horizontal="right" vertical="center"/>
    </xf>
    <xf numFmtId="38" fontId="9" fillId="0" borderId="26" xfId="3" applyFont="1" applyBorder="1" applyAlignment="1">
      <alignment horizontal="right" vertical="center"/>
    </xf>
    <xf numFmtId="58" fontId="4" fillId="0" borderId="0" xfId="0" applyNumberFormat="1" applyFont="1" applyAlignment="1">
      <alignment horizontal="left" vertical="center" indent="2"/>
    </xf>
    <xf numFmtId="0" fontId="4" fillId="0" borderId="0" xfId="0" applyFont="1" applyAlignment="1">
      <alignment horizontal="left" vertical="center" indent="2"/>
    </xf>
    <xf numFmtId="0" fontId="4" fillId="0" borderId="0" xfId="0" applyFont="1" applyAlignment="1">
      <alignment vertical="center" wrapText="1"/>
    </xf>
    <xf numFmtId="0" fontId="4" fillId="0" borderId="0" xfId="0" applyFont="1">
      <alignment vertical="center"/>
    </xf>
    <xf numFmtId="38" fontId="9" fillId="0" borderId="28" xfId="3" applyFont="1" applyBorder="1" applyAlignment="1">
      <alignment horizontal="center" vertical="center"/>
    </xf>
    <xf numFmtId="38" fontId="9" fillId="0" borderId="0" xfId="3" applyFont="1" applyBorder="1" applyAlignment="1">
      <alignment horizontal="center" vertical="center"/>
    </xf>
    <xf numFmtId="38" fontId="9" fillId="0" borderId="29" xfId="3" applyFont="1" applyBorder="1" applyAlignment="1">
      <alignment horizontal="center" vertical="center"/>
    </xf>
    <xf numFmtId="38" fontId="9" fillId="0" borderId="18" xfId="3" applyFont="1" applyBorder="1" applyAlignment="1">
      <alignment horizontal="center" vertical="center"/>
    </xf>
    <xf numFmtId="38" fontId="9" fillId="0" borderId="24" xfId="3" applyFont="1" applyBorder="1" applyAlignment="1">
      <alignment horizontal="center" vertical="center"/>
    </xf>
    <xf numFmtId="38" fontId="9" fillId="0" borderId="4" xfId="3" applyFont="1" applyBorder="1" applyAlignment="1">
      <alignment horizontal="left" vertical="top" wrapText="1"/>
    </xf>
    <xf numFmtId="38" fontId="9" fillId="0" borderId="5" xfId="3" applyFont="1" applyBorder="1" applyAlignment="1">
      <alignment horizontal="left" vertical="top" wrapText="1"/>
    </xf>
    <xf numFmtId="38" fontId="9" fillId="0" borderId="28" xfId="3" applyFont="1" applyBorder="1" applyAlignment="1">
      <alignment horizontal="left" vertical="top" wrapText="1"/>
    </xf>
    <xf numFmtId="38" fontId="9" fillId="0" borderId="0" xfId="3" applyFont="1" applyBorder="1" applyAlignment="1">
      <alignment horizontal="left" vertical="top" wrapText="1"/>
    </xf>
    <xf numFmtId="38" fontId="9" fillId="0" borderId="30" xfId="3" applyFont="1" applyBorder="1" applyAlignment="1">
      <alignment horizontal="left" vertical="top" wrapText="1"/>
    </xf>
    <xf numFmtId="38" fontId="9" fillId="0" borderId="1" xfId="3" applyFont="1" applyBorder="1" applyAlignment="1">
      <alignment horizontal="left" vertical="top" wrapText="1"/>
    </xf>
    <xf numFmtId="38" fontId="9" fillId="0" borderId="18" xfId="3" applyFont="1" applyBorder="1" applyAlignment="1">
      <alignment horizontal="center" vertical="top" wrapText="1"/>
    </xf>
    <xf numFmtId="38" fontId="9" fillId="0" borderId="24" xfId="3" applyFont="1" applyBorder="1" applyAlignment="1">
      <alignment horizontal="center" vertical="top" wrapText="1"/>
    </xf>
    <xf numFmtId="38" fontId="9" fillId="0" borderId="27" xfId="3" applyFont="1" applyBorder="1" applyAlignment="1">
      <alignment horizontal="center" vertical="top" wrapText="1"/>
    </xf>
    <xf numFmtId="38" fontId="9" fillId="0" borderId="27" xfId="3" applyFont="1" applyBorder="1" applyAlignment="1">
      <alignment horizontal="center" vertical="center"/>
    </xf>
    <xf numFmtId="38" fontId="9" fillId="0" borderId="30" xfId="3" applyFont="1" applyBorder="1" applyAlignment="1">
      <alignment horizontal="center" vertical="center"/>
    </xf>
    <xf numFmtId="38" fontId="9" fillId="0" borderId="1" xfId="3" applyFont="1" applyBorder="1" applyAlignment="1">
      <alignment horizontal="center" vertical="center"/>
    </xf>
    <xf numFmtId="38" fontId="9" fillId="0" borderId="37" xfId="3" applyFont="1" applyBorder="1" applyAlignment="1">
      <alignment horizontal="center" vertical="center"/>
    </xf>
    <xf numFmtId="38" fontId="9" fillId="0" borderId="4" xfId="3" applyFont="1" applyBorder="1" applyAlignment="1">
      <alignment horizontal="left" vertical="center" wrapText="1"/>
    </xf>
    <xf numFmtId="38" fontId="9" fillId="0" borderId="5" xfId="3" applyFont="1" applyBorder="1" applyAlignment="1">
      <alignment horizontal="left" vertical="center" wrapText="1"/>
    </xf>
    <xf numFmtId="38" fontId="9" fillId="0" borderId="3" xfId="3" applyFont="1" applyBorder="1" applyAlignment="1">
      <alignment horizontal="left" vertical="center" wrapText="1"/>
    </xf>
    <xf numFmtId="38" fontId="9" fillId="0" borderId="28" xfId="3" applyFont="1" applyBorder="1" applyAlignment="1">
      <alignment horizontal="left" vertical="center" wrapText="1"/>
    </xf>
    <xf numFmtId="38" fontId="9" fillId="0" borderId="0" xfId="3" applyFont="1" applyBorder="1" applyAlignment="1">
      <alignment horizontal="left" vertical="center" wrapText="1"/>
    </xf>
    <xf numFmtId="38" fontId="9" fillId="0" borderId="29" xfId="3" applyFont="1" applyBorder="1" applyAlignment="1">
      <alignment horizontal="left" vertical="center" wrapText="1"/>
    </xf>
    <xf numFmtId="38" fontId="9" fillId="0" borderId="30" xfId="3" applyFont="1" applyBorder="1" applyAlignment="1">
      <alignment horizontal="left" vertical="center" wrapText="1"/>
    </xf>
    <xf numFmtId="38" fontId="9" fillId="0" borderId="1" xfId="3" applyFont="1" applyBorder="1" applyAlignment="1">
      <alignment horizontal="left" vertical="center" wrapText="1"/>
    </xf>
    <xf numFmtId="38" fontId="9" fillId="0" borderId="37" xfId="3" applyFont="1" applyBorder="1" applyAlignment="1">
      <alignment horizontal="left" vertical="center" wrapText="1"/>
    </xf>
    <xf numFmtId="38" fontId="9" fillId="0" borderId="18" xfId="3" applyFont="1" applyBorder="1" applyAlignment="1">
      <alignment horizontal="center" vertical="center" shrinkToFit="1"/>
    </xf>
    <xf numFmtId="38" fontId="9" fillId="0" borderId="24" xfId="3" applyFont="1" applyBorder="1" applyAlignment="1">
      <alignment horizontal="center" vertical="center" shrinkToFit="1"/>
    </xf>
    <xf numFmtId="38" fontId="9" fillId="0" borderId="27" xfId="3" applyFont="1" applyBorder="1" applyAlignment="1">
      <alignment horizontal="center" vertical="center" shrinkToFit="1"/>
    </xf>
    <xf numFmtId="40" fontId="9" fillId="0" borderId="14" xfId="3" applyNumberFormat="1" applyFont="1" applyBorder="1" applyAlignment="1">
      <alignment horizontal="right" vertical="center"/>
    </xf>
    <xf numFmtId="40" fontId="9" fillId="0" borderId="21" xfId="3" applyNumberFormat="1" applyFont="1" applyBorder="1" applyAlignment="1">
      <alignment horizontal="right" vertical="center"/>
    </xf>
    <xf numFmtId="40" fontId="9" fillId="0" borderId="26" xfId="3" applyNumberFormat="1" applyFont="1" applyBorder="1" applyAlignment="1">
      <alignment horizontal="right" vertical="center"/>
    </xf>
    <xf numFmtId="0" fontId="4" fillId="0" borderId="0" xfId="0" applyFont="1" applyAlignment="1">
      <alignment horizontal="left" vertical="center" wrapText="1" indent="1"/>
    </xf>
    <xf numFmtId="0" fontId="4" fillId="0" borderId="0" xfId="0" applyFont="1" applyBorder="1" applyAlignment="1">
      <alignment horizontal="left" vertical="center" wrapText="1"/>
    </xf>
  </cellXfs>
  <cellStyles count="4">
    <cellStyle name="桁区切り 2" xfId="2" xr:uid="{00000000-0005-0000-0000-000000000000}"/>
    <cellStyle name="桁区切り 3" xfId="3" xr:uid="{00000000-0005-0000-0000-000001000000}"/>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1A069-FD19-4F1F-93F6-B0A931237334}">
  <sheetPr codeName="Sheet9"/>
  <dimension ref="B6:U77"/>
  <sheetViews>
    <sheetView showGridLines="0" tabSelected="1" view="pageBreakPreview" zoomScaleNormal="115" zoomScaleSheetLayoutView="100" workbookViewId="0">
      <selection activeCell="T8" sqref="T8"/>
    </sheetView>
  </sheetViews>
  <sheetFormatPr defaultRowHeight="13.5" x14ac:dyDescent="0.4"/>
  <cols>
    <col min="1" max="2" width="9" style="61"/>
    <col min="3" max="3" width="3.625" style="61" customWidth="1"/>
    <col min="4" max="4" width="12.625" style="61" customWidth="1"/>
    <col min="5" max="5" width="5.625" style="61" customWidth="1"/>
    <col min="6" max="7" width="2.875" style="61" customWidth="1"/>
    <col min="8" max="14" width="5.625" style="61" customWidth="1"/>
    <col min="15" max="16" width="2.875" style="61" customWidth="1"/>
    <col min="17" max="19" width="5.625" style="61" customWidth="1"/>
    <col min="20" max="20" width="3.625" style="61" customWidth="1"/>
    <col min="21" max="16384" width="9" style="61"/>
  </cols>
  <sheetData>
    <row r="6" spans="3:21" ht="17.25" x14ac:dyDescent="0.4">
      <c r="S6" s="92"/>
    </row>
    <row r="7" spans="3:21" x14ac:dyDescent="0.4">
      <c r="T7" s="102"/>
      <c r="U7" s="102"/>
    </row>
    <row r="8" spans="3:21" ht="18.75" x14ac:dyDescent="0.4">
      <c r="D8" s="105" t="s">
        <v>123</v>
      </c>
      <c r="E8" s="105"/>
      <c r="F8" s="105"/>
      <c r="G8" s="105"/>
      <c r="H8" s="105"/>
      <c r="I8" s="105"/>
      <c r="J8" s="105"/>
      <c r="K8" s="105"/>
      <c r="L8" s="105"/>
      <c r="M8" s="105"/>
      <c r="N8" s="105"/>
      <c r="O8" s="105"/>
      <c r="P8" s="105"/>
      <c r="Q8" s="105"/>
      <c r="R8" s="105"/>
      <c r="S8" s="105"/>
    </row>
    <row r="9" spans="3:21" ht="14.25" x14ac:dyDescent="0.4">
      <c r="D9" s="91"/>
      <c r="E9" s="91"/>
      <c r="F9" s="91"/>
      <c r="G9" s="91"/>
      <c r="H9" s="91"/>
      <c r="I9" s="91"/>
      <c r="J9" s="91"/>
      <c r="K9" s="91"/>
      <c r="L9" s="91"/>
      <c r="M9" s="91"/>
      <c r="N9" s="91"/>
      <c r="O9" s="91"/>
      <c r="P9" s="91"/>
      <c r="Q9" s="91"/>
      <c r="R9" s="91"/>
      <c r="S9" s="91"/>
    </row>
    <row r="10" spans="3:21" ht="14.25" x14ac:dyDescent="0.4">
      <c r="D10" s="91"/>
      <c r="E10" s="91"/>
      <c r="F10" s="91"/>
      <c r="G10" s="91"/>
      <c r="H10" s="91"/>
      <c r="I10" s="91"/>
      <c r="J10" s="91"/>
      <c r="K10" s="91"/>
      <c r="L10" s="91"/>
      <c r="M10" s="91"/>
      <c r="N10" s="91"/>
      <c r="O10" s="91"/>
      <c r="P10" s="91"/>
      <c r="Q10" s="91"/>
      <c r="R10" s="91"/>
      <c r="S10" s="91"/>
    </row>
    <row r="12" spans="3:21" ht="9.75" customHeight="1" x14ac:dyDescent="0.4">
      <c r="C12" s="83"/>
      <c r="D12" s="82"/>
      <c r="E12" s="82"/>
      <c r="F12" s="82"/>
      <c r="G12" s="82"/>
      <c r="H12" s="82"/>
      <c r="I12" s="82"/>
      <c r="J12" s="82"/>
      <c r="K12" s="82"/>
      <c r="L12" s="82"/>
      <c r="M12" s="82"/>
      <c r="N12" s="82"/>
      <c r="O12" s="82"/>
      <c r="P12" s="82"/>
      <c r="Q12" s="82"/>
      <c r="R12" s="82"/>
      <c r="S12" s="82"/>
      <c r="T12" s="81"/>
    </row>
    <row r="13" spans="3:21" x14ac:dyDescent="0.4">
      <c r="C13" s="67"/>
      <c r="R13" s="89" t="s">
        <v>122</v>
      </c>
      <c r="S13" s="89"/>
      <c r="T13" s="66"/>
    </row>
    <row r="14" spans="3:21" x14ac:dyDescent="0.4">
      <c r="C14" s="67"/>
      <c r="T14" s="66"/>
    </row>
    <row r="15" spans="3:21" x14ac:dyDescent="0.4">
      <c r="C15" s="67"/>
      <c r="G15" s="106" t="s">
        <v>121</v>
      </c>
      <c r="H15" s="106"/>
      <c r="I15" s="106"/>
      <c r="J15" s="106"/>
      <c r="K15" s="106"/>
      <c r="L15" s="106"/>
      <c r="M15" s="106"/>
      <c r="N15" s="106"/>
      <c r="O15" s="106"/>
      <c r="P15" s="106"/>
      <c r="T15" s="66"/>
    </row>
    <row r="16" spans="3:21" x14ac:dyDescent="0.4">
      <c r="C16" s="67"/>
      <c r="G16" s="90"/>
      <c r="H16" s="90"/>
      <c r="I16" s="90"/>
      <c r="J16" s="90"/>
      <c r="K16" s="90"/>
      <c r="L16" s="90"/>
      <c r="M16" s="90"/>
      <c r="N16" s="90"/>
      <c r="O16" s="90"/>
      <c r="P16" s="90"/>
      <c r="T16" s="66"/>
    </row>
    <row r="17" spans="3:20" x14ac:dyDescent="0.4">
      <c r="C17" s="67"/>
      <c r="D17" s="89" t="s">
        <v>120</v>
      </c>
      <c r="T17" s="66"/>
    </row>
    <row r="18" spans="3:20" x14ac:dyDescent="0.4">
      <c r="C18" s="67"/>
      <c r="D18" s="89" t="s">
        <v>124</v>
      </c>
      <c r="T18" s="66"/>
    </row>
    <row r="19" spans="3:20" x14ac:dyDescent="0.4">
      <c r="C19" s="67"/>
      <c r="D19" s="89" t="s">
        <v>125</v>
      </c>
      <c r="T19" s="66"/>
    </row>
    <row r="20" spans="3:20" x14ac:dyDescent="0.4">
      <c r="C20" s="67"/>
      <c r="P20" s="89" t="s">
        <v>77</v>
      </c>
      <c r="Q20" s="89"/>
      <c r="R20" s="89"/>
      <c r="S20" s="89"/>
      <c r="T20" s="66"/>
    </row>
    <row r="21" spans="3:20" x14ac:dyDescent="0.4">
      <c r="C21" s="67"/>
      <c r="P21" s="89" t="s">
        <v>119</v>
      </c>
      <c r="Q21" s="89"/>
      <c r="R21" s="89"/>
      <c r="S21" s="89"/>
      <c r="T21" s="66"/>
    </row>
    <row r="22" spans="3:20" x14ac:dyDescent="0.4">
      <c r="C22" s="67"/>
      <c r="P22" s="89" t="s">
        <v>118</v>
      </c>
      <c r="Q22" s="89"/>
      <c r="R22" s="89"/>
      <c r="S22" s="89"/>
      <c r="T22" s="66"/>
    </row>
    <row r="23" spans="3:20" x14ac:dyDescent="0.4">
      <c r="C23" s="67"/>
      <c r="P23" s="89"/>
      <c r="Q23" s="89"/>
      <c r="R23" s="89"/>
      <c r="S23" s="89"/>
      <c r="T23" s="66"/>
    </row>
    <row r="24" spans="3:20" x14ac:dyDescent="0.4">
      <c r="C24" s="67"/>
      <c r="D24" s="89" t="s">
        <v>126</v>
      </c>
      <c r="E24" s="89"/>
      <c r="F24" s="89"/>
      <c r="G24" s="89"/>
      <c r="H24" s="89"/>
      <c r="I24" s="89"/>
      <c r="J24" s="89"/>
      <c r="K24" s="89"/>
      <c r="L24" s="89"/>
      <c r="M24" s="89"/>
      <c r="P24" s="89"/>
      <c r="Q24" s="89"/>
      <c r="R24" s="89"/>
      <c r="S24" s="89"/>
      <c r="T24" s="66"/>
    </row>
    <row r="25" spans="3:20" x14ac:dyDescent="0.4">
      <c r="C25" s="67"/>
      <c r="D25" s="89" t="s">
        <v>117</v>
      </c>
      <c r="P25" s="89"/>
      <c r="Q25" s="89"/>
      <c r="R25" s="89"/>
      <c r="S25" s="89"/>
      <c r="T25" s="66"/>
    </row>
    <row r="26" spans="3:20" x14ac:dyDescent="0.4">
      <c r="C26" s="67"/>
      <c r="P26" s="89"/>
      <c r="Q26" s="89"/>
      <c r="R26" s="89"/>
      <c r="S26" s="89"/>
      <c r="T26" s="66"/>
    </row>
    <row r="27" spans="3:20" x14ac:dyDescent="0.4">
      <c r="C27" s="67"/>
      <c r="D27" s="88" t="s">
        <v>116</v>
      </c>
      <c r="P27" s="89"/>
      <c r="Q27" s="89"/>
      <c r="R27" s="89"/>
      <c r="S27" s="89"/>
      <c r="T27" s="66"/>
    </row>
    <row r="28" spans="3:20" x14ac:dyDescent="0.4">
      <c r="C28" s="67"/>
      <c r="D28" s="89" t="s">
        <v>115</v>
      </c>
      <c r="E28" s="89" t="s">
        <v>114</v>
      </c>
      <c r="F28" s="89"/>
      <c r="G28" s="89"/>
      <c r="P28" s="89"/>
      <c r="Q28" s="89"/>
      <c r="R28" s="89"/>
      <c r="S28" s="89"/>
      <c r="T28" s="66"/>
    </row>
    <row r="29" spans="3:20" x14ac:dyDescent="0.4">
      <c r="C29" s="67"/>
      <c r="D29" s="89" t="s">
        <v>113</v>
      </c>
      <c r="E29" s="89" t="s">
        <v>127</v>
      </c>
      <c r="F29" s="89"/>
      <c r="G29" s="89"/>
      <c r="P29" s="89"/>
      <c r="Q29" s="89"/>
      <c r="R29" s="89"/>
      <c r="S29" s="89"/>
      <c r="T29" s="66"/>
    </row>
    <row r="30" spans="3:20" x14ac:dyDescent="0.4">
      <c r="C30" s="67"/>
      <c r="D30" s="89" t="s">
        <v>112</v>
      </c>
      <c r="E30" s="89" t="s">
        <v>131</v>
      </c>
      <c r="F30" s="89"/>
      <c r="G30" s="89"/>
      <c r="P30" s="89"/>
      <c r="Q30" s="89"/>
      <c r="R30" s="89"/>
      <c r="S30" s="89"/>
      <c r="T30" s="66"/>
    </row>
    <row r="31" spans="3:20" x14ac:dyDescent="0.4">
      <c r="C31" s="67"/>
      <c r="D31" s="89" t="s">
        <v>111</v>
      </c>
      <c r="E31" s="89" t="s">
        <v>139</v>
      </c>
      <c r="P31" s="89"/>
      <c r="Q31" s="89"/>
      <c r="R31" s="89"/>
      <c r="S31" s="89"/>
      <c r="T31" s="66"/>
    </row>
    <row r="32" spans="3:20" x14ac:dyDescent="0.4">
      <c r="C32" s="67"/>
      <c r="D32" s="89"/>
      <c r="E32" s="89"/>
      <c r="P32" s="89"/>
      <c r="Q32" s="89"/>
      <c r="R32" s="89"/>
      <c r="S32" s="89"/>
      <c r="T32" s="66"/>
    </row>
    <row r="33" spans="3:20" x14ac:dyDescent="0.4">
      <c r="C33" s="67"/>
      <c r="D33" s="88" t="s">
        <v>110</v>
      </c>
      <c r="P33" s="89"/>
      <c r="Q33" s="89"/>
      <c r="R33" s="89"/>
      <c r="S33" s="89"/>
      <c r="T33" s="66"/>
    </row>
    <row r="34" spans="3:20" x14ac:dyDescent="0.4">
      <c r="C34" s="67"/>
      <c r="D34" s="107" t="s">
        <v>109</v>
      </c>
      <c r="E34" s="107"/>
      <c r="F34" s="107"/>
      <c r="G34" s="107"/>
      <c r="H34" s="107"/>
      <c r="P34" s="89"/>
      <c r="Q34" s="89"/>
      <c r="R34" s="89"/>
      <c r="S34" s="89"/>
      <c r="T34" s="66"/>
    </row>
    <row r="35" spans="3:20" x14ac:dyDescent="0.4">
      <c r="C35" s="67"/>
      <c r="P35" s="89"/>
      <c r="Q35" s="89"/>
      <c r="R35" s="89"/>
      <c r="S35" s="89"/>
      <c r="T35" s="66"/>
    </row>
    <row r="36" spans="3:20" x14ac:dyDescent="0.4">
      <c r="C36" s="67"/>
      <c r="D36" s="88" t="s">
        <v>108</v>
      </c>
      <c r="T36" s="66"/>
    </row>
    <row r="37" spans="3:20" ht="1.5" customHeight="1" x14ac:dyDescent="0.4">
      <c r="C37" s="67"/>
      <c r="T37" s="66"/>
    </row>
    <row r="38" spans="3:20" ht="10.5" customHeight="1" x14ac:dyDescent="0.4">
      <c r="C38" s="67"/>
      <c r="D38" s="87" t="s">
        <v>107</v>
      </c>
      <c r="E38" s="87" t="s">
        <v>106</v>
      </c>
      <c r="F38" s="103" t="s">
        <v>105</v>
      </c>
      <c r="G38" s="104"/>
      <c r="H38" s="87" t="s">
        <v>104</v>
      </c>
      <c r="I38" s="87" t="s">
        <v>103</v>
      </c>
      <c r="J38" s="87" t="s">
        <v>102</v>
      </c>
      <c r="K38" s="87" t="s">
        <v>101</v>
      </c>
      <c r="L38" s="87" t="s">
        <v>100</v>
      </c>
      <c r="M38" s="87" t="s">
        <v>99</v>
      </c>
      <c r="N38" s="87" t="s">
        <v>98</v>
      </c>
      <c r="O38" s="103" t="s">
        <v>97</v>
      </c>
      <c r="P38" s="104"/>
      <c r="Q38" s="87" t="s">
        <v>96</v>
      </c>
      <c r="R38" s="87" t="s">
        <v>95</v>
      </c>
      <c r="S38" s="87" t="s">
        <v>94</v>
      </c>
      <c r="T38" s="66"/>
    </row>
    <row r="39" spans="3:20" ht="10.5" customHeight="1" x14ac:dyDescent="0.4">
      <c r="C39" s="67"/>
      <c r="D39" s="85" t="s">
        <v>93</v>
      </c>
      <c r="E39" s="97"/>
      <c r="F39" s="98"/>
      <c r="G39" s="99"/>
      <c r="H39" s="97"/>
      <c r="I39" s="97"/>
      <c r="J39" s="97"/>
      <c r="K39" s="97"/>
      <c r="L39" s="97"/>
      <c r="M39" s="97"/>
      <c r="N39" s="97"/>
      <c r="O39" s="98"/>
      <c r="P39" s="99"/>
      <c r="Q39" s="97"/>
      <c r="R39" s="97"/>
      <c r="S39" s="97"/>
      <c r="T39" s="66"/>
    </row>
    <row r="40" spans="3:20" ht="10.5" customHeight="1" x14ac:dyDescent="0.4">
      <c r="C40" s="67"/>
      <c r="D40" s="84" t="s">
        <v>92</v>
      </c>
      <c r="E40" s="97"/>
      <c r="F40" s="100"/>
      <c r="G40" s="101"/>
      <c r="H40" s="97"/>
      <c r="I40" s="97"/>
      <c r="J40" s="97"/>
      <c r="K40" s="97"/>
      <c r="L40" s="97"/>
      <c r="M40" s="97"/>
      <c r="N40" s="97"/>
      <c r="O40" s="100"/>
      <c r="P40" s="101"/>
      <c r="Q40" s="97"/>
      <c r="R40" s="97"/>
      <c r="S40" s="97"/>
      <c r="T40" s="66"/>
    </row>
    <row r="41" spans="3:20" ht="10.5" customHeight="1" x14ac:dyDescent="0.4">
      <c r="C41" s="67"/>
      <c r="D41" s="86" t="s">
        <v>91</v>
      </c>
      <c r="E41" s="97"/>
      <c r="F41" s="98"/>
      <c r="G41" s="99"/>
      <c r="H41" s="97"/>
      <c r="I41" s="97"/>
      <c r="J41" s="97"/>
      <c r="K41" s="97"/>
      <c r="L41" s="97"/>
      <c r="M41" s="97"/>
      <c r="N41" s="97"/>
      <c r="O41" s="98"/>
      <c r="P41" s="99"/>
      <c r="Q41" s="97"/>
      <c r="R41" s="97"/>
      <c r="S41" s="97"/>
      <c r="T41" s="66"/>
    </row>
    <row r="42" spans="3:20" ht="10.5" customHeight="1" x14ac:dyDescent="0.4">
      <c r="C42" s="67"/>
      <c r="D42" s="84" t="s">
        <v>90</v>
      </c>
      <c r="E42" s="97"/>
      <c r="F42" s="100"/>
      <c r="G42" s="101"/>
      <c r="H42" s="97"/>
      <c r="I42" s="97"/>
      <c r="J42" s="97"/>
      <c r="K42" s="97"/>
      <c r="L42" s="97"/>
      <c r="M42" s="97"/>
      <c r="N42" s="97"/>
      <c r="O42" s="100"/>
      <c r="P42" s="101"/>
      <c r="Q42" s="97"/>
      <c r="R42" s="97"/>
      <c r="S42" s="97"/>
      <c r="T42" s="66"/>
    </row>
    <row r="43" spans="3:20" ht="10.5" customHeight="1" x14ac:dyDescent="0.4">
      <c r="C43" s="67"/>
      <c r="D43" s="85" t="s">
        <v>89</v>
      </c>
      <c r="E43" s="97"/>
      <c r="F43" s="98"/>
      <c r="G43" s="99"/>
      <c r="H43" s="97"/>
      <c r="I43" s="97"/>
      <c r="J43" s="97"/>
      <c r="K43" s="97"/>
      <c r="L43" s="97"/>
      <c r="M43" s="97"/>
      <c r="N43" s="97"/>
      <c r="O43" s="98"/>
      <c r="P43" s="99"/>
      <c r="Q43" s="97"/>
      <c r="R43" s="97"/>
      <c r="S43" s="97"/>
      <c r="T43" s="66"/>
    </row>
    <row r="44" spans="3:20" ht="10.5" customHeight="1" x14ac:dyDescent="0.4">
      <c r="C44" s="67"/>
      <c r="D44" s="84" t="s">
        <v>88</v>
      </c>
      <c r="E44" s="97"/>
      <c r="F44" s="100"/>
      <c r="G44" s="101"/>
      <c r="H44" s="97"/>
      <c r="I44" s="97"/>
      <c r="J44" s="97"/>
      <c r="K44" s="97"/>
      <c r="L44" s="97"/>
      <c r="M44" s="97"/>
      <c r="N44" s="97"/>
      <c r="O44" s="100"/>
      <c r="P44" s="101"/>
      <c r="Q44" s="97"/>
      <c r="R44" s="97"/>
      <c r="S44" s="97"/>
      <c r="T44" s="66"/>
    </row>
    <row r="45" spans="3:20" ht="9.75" customHeight="1" x14ac:dyDescent="0.4">
      <c r="C45" s="65"/>
      <c r="D45" s="64"/>
      <c r="E45" s="64"/>
      <c r="F45" s="64"/>
      <c r="G45" s="64"/>
      <c r="H45" s="64"/>
      <c r="I45" s="64"/>
      <c r="J45" s="64"/>
      <c r="K45" s="64"/>
      <c r="L45" s="64"/>
      <c r="M45" s="64"/>
      <c r="N45" s="64"/>
      <c r="O45" s="64"/>
      <c r="P45" s="64"/>
      <c r="Q45" s="64"/>
      <c r="R45" s="64"/>
      <c r="S45" s="64"/>
      <c r="T45" s="63"/>
    </row>
    <row r="47" spans="3:20" x14ac:dyDescent="0.4">
      <c r="C47" s="83"/>
      <c r="D47" s="82"/>
      <c r="E47" s="82"/>
      <c r="F47" s="82"/>
      <c r="G47" s="82"/>
      <c r="H47" s="82"/>
      <c r="I47" s="82"/>
      <c r="J47" s="82"/>
      <c r="K47" s="82"/>
      <c r="L47" s="82"/>
      <c r="M47" s="82"/>
      <c r="N47" s="82"/>
      <c r="O47" s="82"/>
      <c r="P47" s="82"/>
      <c r="Q47" s="82"/>
      <c r="R47" s="82"/>
      <c r="S47" s="82"/>
      <c r="T47" s="81"/>
    </row>
    <row r="48" spans="3:20" x14ac:dyDescent="0.4">
      <c r="C48" s="67"/>
      <c r="D48" s="62" t="s">
        <v>87</v>
      </c>
      <c r="T48" s="66"/>
    </row>
    <row r="49" spans="3:20" x14ac:dyDescent="0.4">
      <c r="C49" s="67"/>
      <c r="T49" s="66"/>
    </row>
    <row r="50" spans="3:20" x14ac:dyDescent="0.4">
      <c r="C50" s="67"/>
      <c r="D50" s="77" t="s">
        <v>86</v>
      </c>
      <c r="T50" s="66"/>
    </row>
    <row r="51" spans="3:20" x14ac:dyDescent="0.4">
      <c r="C51" s="67"/>
      <c r="D51" s="80" t="s">
        <v>82</v>
      </c>
      <c r="E51" s="79"/>
      <c r="F51" s="78"/>
      <c r="G51" s="80" t="s">
        <v>81</v>
      </c>
      <c r="H51" s="79"/>
      <c r="I51" s="79"/>
      <c r="J51" s="78"/>
      <c r="K51" s="80" t="s">
        <v>80</v>
      </c>
      <c r="L51" s="79"/>
      <c r="M51" s="79"/>
      <c r="N51" s="79"/>
      <c r="O51" s="78"/>
      <c r="P51" s="80" t="s">
        <v>85</v>
      </c>
      <c r="Q51" s="79"/>
      <c r="R51" s="79"/>
      <c r="S51" s="78"/>
      <c r="T51" s="66"/>
    </row>
    <row r="52" spans="3:20" x14ac:dyDescent="0.4">
      <c r="C52" s="67"/>
      <c r="D52" s="70" t="s">
        <v>78</v>
      </c>
      <c r="E52" s="73"/>
      <c r="F52" s="72"/>
      <c r="G52" s="62" t="s">
        <v>77</v>
      </c>
      <c r="H52" s="73"/>
      <c r="I52" s="73"/>
      <c r="J52" s="72"/>
      <c r="K52" s="70" t="s">
        <v>84</v>
      </c>
      <c r="L52" s="73"/>
      <c r="M52" s="73"/>
      <c r="N52" s="73"/>
      <c r="O52" s="72"/>
      <c r="P52" s="70" t="s">
        <v>75</v>
      </c>
      <c r="Q52" s="73"/>
      <c r="R52" s="73"/>
      <c r="S52" s="72"/>
      <c r="T52" s="66"/>
    </row>
    <row r="53" spans="3:20" x14ac:dyDescent="0.4">
      <c r="C53" s="67"/>
      <c r="D53" s="71"/>
      <c r="E53" s="69"/>
      <c r="F53" s="68"/>
      <c r="G53" s="71"/>
      <c r="H53" s="69"/>
      <c r="I53" s="69"/>
      <c r="J53" s="68"/>
      <c r="K53" s="71"/>
      <c r="L53" s="69"/>
      <c r="M53" s="69"/>
      <c r="N53" s="69"/>
      <c r="O53" s="68"/>
      <c r="P53" s="71"/>
      <c r="Q53" s="69"/>
      <c r="R53" s="69"/>
      <c r="S53" s="68"/>
      <c r="T53" s="66"/>
    </row>
    <row r="54" spans="3:20" x14ac:dyDescent="0.4">
      <c r="C54" s="67"/>
      <c r="D54" s="71"/>
      <c r="E54" s="69"/>
      <c r="F54" s="68"/>
      <c r="G54" s="71"/>
      <c r="H54" s="69"/>
      <c r="I54" s="69"/>
      <c r="J54" s="68"/>
      <c r="K54" s="71"/>
      <c r="L54" s="69"/>
      <c r="M54" s="69"/>
      <c r="N54" s="69"/>
      <c r="O54" s="68"/>
      <c r="P54" s="71"/>
      <c r="Q54" s="69"/>
      <c r="R54" s="69"/>
      <c r="S54" s="68"/>
      <c r="T54" s="66"/>
    </row>
    <row r="55" spans="3:20" x14ac:dyDescent="0.4">
      <c r="C55" s="67"/>
      <c r="D55" s="71"/>
      <c r="E55" s="69"/>
      <c r="F55" s="68"/>
      <c r="G55" s="71"/>
      <c r="H55" s="69"/>
      <c r="I55" s="69"/>
      <c r="J55" s="68"/>
      <c r="K55" s="71"/>
      <c r="L55" s="69"/>
      <c r="M55" s="69"/>
      <c r="N55" s="69"/>
      <c r="O55" s="68"/>
      <c r="P55" s="71"/>
      <c r="Q55" s="69"/>
      <c r="R55" s="69"/>
      <c r="S55" s="68"/>
      <c r="T55" s="66"/>
    </row>
    <row r="56" spans="3:20" x14ac:dyDescent="0.4">
      <c r="C56" s="67"/>
      <c r="D56" s="71"/>
      <c r="E56" s="69"/>
      <c r="F56" s="68"/>
      <c r="G56" s="71"/>
      <c r="H56" s="69"/>
      <c r="I56" s="69"/>
      <c r="J56" s="68"/>
      <c r="K56" s="71"/>
      <c r="L56" s="69"/>
      <c r="M56" s="69"/>
      <c r="N56" s="69"/>
      <c r="O56" s="68"/>
      <c r="P56" s="71"/>
      <c r="Q56" s="69"/>
      <c r="R56" s="69"/>
      <c r="S56" s="68"/>
      <c r="T56" s="66"/>
    </row>
    <row r="57" spans="3:20" x14ac:dyDescent="0.4">
      <c r="C57" s="67"/>
      <c r="D57" s="71"/>
      <c r="E57" s="69"/>
      <c r="F57" s="68"/>
      <c r="G57" s="71"/>
      <c r="H57" s="69"/>
      <c r="I57" s="69"/>
      <c r="J57" s="68"/>
      <c r="K57" s="71"/>
      <c r="L57" s="69"/>
      <c r="M57" s="69"/>
      <c r="N57" s="69"/>
      <c r="O57" s="68"/>
      <c r="P57" s="71"/>
      <c r="Q57" s="69"/>
      <c r="R57" s="69"/>
      <c r="S57" s="68"/>
      <c r="T57" s="66"/>
    </row>
    <row r="58" spans="3:20" x14ac:dyDescent="0.4">
      <c r="C58" s="67"/>
      <c r="K58" s="70" t="s">
        <v>74</v>
      </c>
      <c r="L58" s="69"/>
      <c r="M58" s="69"/>
      <c r="N58" s="69"/>
      <c r="O58" s="68"/>
      <c r="P58" s="71"/>
      <c r="Q58" s="69"/>
      <c r="R58" s="69"/>
      <c r="S58" s="68"/>
      <c r="T58" s="66"/>
    </row>
    <row r="59" spans="3:20" x14ac:dyDescent="0.4">
      <c r="C59" s="67"/>
      <c r="T59" s="66"/>
    </row>
    <row r="60" spans="3:20" x14ac:dyDescent="0.4">
      <c r="C60" s="67"/>
      <c r="D60" s="77" t="s">
        <v>83</v>
      </c>
      <c r="T60" s="66"/>
    </row>
    <row r="61" spans="3:20" x14ac:dyDescent="0.4">
      <c r="C61" s="67"/>
      <c r="D61" s="76" t="s">
        <v>82</v>
      </c>
      <c r="E61" s="75"/>
      <c r="F61" s="74"/>
      <c r="G61" s="76" t="s">
        <v>81</v>
      </c>
      <c r="H61" s="75"/>
      <c r="I61" s="75"/>
      <c r="J61" s="74"/>
      <c r="K61" s="76" t="s">
        <v>80</v>
      </c>
      <c r="L61" s="75"/>
      <c r="M61" s="75"/>
      <c r="N61" s="75"/>
      <c r="O61" s="74"/>
      <c r="P61" s="76" t="s">
        <v>79</v>
      </c>
      <c r="Q61" s="75"/>
      <c r="R61" s="75"/>
      <c r="S61" s="74"/>
      <c r="T61" s="66"/>
    </row>
    <row r="62" spans="3:20" x14ac:dyDescent="0.4">
      <c r="C62" s="67"/>
      <c r="D62" s="70" t="s">
        <v>78</v>
      </c>
      <c r="E62" s="73"/>
      <c r="F62" s="72"/>
      <c r="G62" s="62" t="s">
        <v>77</v>
      </c>
      <c r="H62" s="73"/>
      <c r="I62" s="73"/>
      <c r="J62" s="72"/>
      <c r="K62" s="70" t="s">
        <v>76</v>
      </c>
      <c r="L62" s="73"/>
      <c r="M62" s="73"/>
      <c r="N62" s="73"/>
      <c r="O62" s="72"/>
      <c r="P62" s="70" t="s">
        <v>75</v>
      </c>
      <c r="Q62" s="73"/>
      <c r="R62" s="73"/>
      <c r="S62" s="72"/>
      <c r="T62" s="66"/>
    </row>
    <row r="63" spans="3:20" x14ac:dyDescent="0.4">
      <c r="C63" s="67"/>
      <c r="D63" s="71"/>
      <c r="E63" s="69"/>
      <c r="F63" s="68"/>
      <c r="G63" s="71"/>
      <c r="H63" s="69"/>
      <c r="I63" s="69"/>
      <c r="J63" s="68"/>
      <c r="K63" s="71"/>
      <c r="L63" s="69"/>
      <c r="M63" s="69"/>
      <c r="N63" s="69"/>
      <c r="O63" s="68"/>
      <c r="P63" s="71"/>
      <c r="Q63" s="69"/>
      <c r="R63" s="69"/>
      <c r="S63" s="68"/>
      <c r="T63" s="66"/>
    </row>
    <row r="64" spans="3:20" x14ac:dyDescent="0.4">
      <c r="C64" s="67"/>
      <c r="D64" s="71"/>
      <c r="E64" s="69"/>
      <c r="F64" s="68"/>
      <c r="G64" s="71"/>
      <c r="H64" s="69"/>
      <c r="I64" s="69"/>
      <c r="J64" s="68"/>
      <c r="K64" s="71"/>
      <c r="L64" s="69"/>
      <c r="M64" s="69"/>
      <c r="N64" s="69"/>
      <c r="O64" s="68"/>
      <c r="P64" s="71"/>
      <c r="Q64" s="69"/>
      <c r="R64" s="69"/>
      <c r="S64" s="68"/>
      <c r="T64" s="66"/>
    </row>
    <row r="65" spans="2:21" x14ac:dyDescent="0.4">
      <c r="C65" s="67"/>
      <c r="D65" s="71"/>
      <c r="E65" s="69"/>
      <c r="F65" s="68"/>
      <c r="G65" s="71"/>
      <c r="H65" s="69"/>
      <c r="I65" s="69"/>
      <c r="J65" s="68"/>
      <c r="K65" s="71"/>
      <c r="L65" s="69"/>
      <c r="M65" s="69"/>
      <c r="N65" s="69"/>
      <c r="O65" s="68"/>
      <c r="P65" s="71"/>
      <c r="Q65" s="69"/>
      <c r="R65" s="69"/>
      <c r="S65" s="68"/>
      <c r="T65" s="66"/>
    </row>
    <row r="66" spans="2:21" x14ac:dyDescent="0.4">
      <c r="C66" s="67"/>
      <c r="D66" s="71"/>
      <c r="E66" s="69"/>
      <c r="F66" s="68"/>
      <c r="G66" s="71"/>
      <c r="H66" s="69"/>
      <c r="I66" s="69"/>
      <c r="J66" s="68"/>
      <c r="K66" s="71"/>
      <c r="L66" s="69"/>
      <c r="M66" s="69"/>
      <c r="N66" s="69"/>
      <c r="O66" s="68"/>
      <c r="P66" s="71"/>
      <c r="Q66" s="69"/>
      <c r="R66" s="69"/>
      <c r="S66" s="68"/>
      <c r="T66" s="66"/>
    </row>
    <row r="67" spans="2:21" x14ac:dyDescent="0.4">
      <c r="C67" s="67"/>
      <c r="D67" s="71"/>
      <c r="E67" s="69"/>
      <c r="F67" s="68"/>
      <c r="G67" s="71"/>
      <c r="H67" s="69"/>
      <c r="I67" s="69"/>
      <c r="J67" s="68"/>
      <c r="K67" s="71"/>
      <c r="L67" s="69"/>
      <c r="M67" s="69"/>
      <c r="N67" s="69"/>
      <c r="O67" s="68"/>
      <c r="P67" s="71"/>
      <c r="Q67" s="69"/>
      <c r="R67" s="69"/>
      <c r="S67" s="68"/>
      <c r="T67" s="66"/>
    </row>
    <row r="68" spans="2:21" x14ac:dyDescent="0.4">
      <c r="C68" s="67"/>
      <c r="K68" s="70" t="s">
        <v>74</v>
      </c>
      <c r="L68" s="69"/>
      <c r="M68" s="69"/>
      <c r="N68" s="69"/>
      <c r="O68" s="68"/>
      <c r="P68" s="71"/>
      <c r="Q68" s="69"/>
      <c r="R68" s="69"/>
      <c r="S68" s="68"/>
      <c r="T68" s="66"/>
    </row>
    <row r="69" spans="2:21" x14ac:dyDescent="0.4">
      <c r="C69" s="67"/>
      <c r="K69" s="62"/>
      <c r="T69" s="66"/>
    </row>
    <row r="70" spans="2:21" x14ac:dyDescent="0.4">
      <c r="C70" s="67"/>
      <c r="K70" s="62"/>
      <c r="P70" s="70" t="s">
        <v>73</v>
      </c>
      <c r="Q70" s="69"/>
      <c r="R70" s="69"/>
      <c r="S70" s="68"/>
      <c r="T70" s="66"/>
    </row>
    <row r="71" spans="2:21" x14ac:dyDescent="0.4">
      <c r="C71" s="67"/>
      <c r="K71" s="62"/>
      <c r="P71" s="65"/>
      <c r="Q71" s="64"/>
      <c r="R71" s="64"/>
      <c r="S71" s="63"/>
      <c r="T71" s="66"/>
    </row>
    <row r="72" spans="2:21" x14ac:dyDescent="0.4">
      <c r="C72" s="65"/>
      <c r="D72" s="64"/>
      <c r="E72" s="64"/>
      <c r="F72" s="64"/>
      <c r="G72" s="64"/>
      <c r="H72" s="64"/>
      <c r="I72" s="64"/>
      <c r="J72" s="64"/>
      <c r="K72" s="64"/>
      <c r="L72" s="64"/>
      <c r="M72" s="64"/>
      <c r="N72" s="64"/>
      <c r="O72" s="64"/>
      <c r="P72" s="64"/>
      <c r="Q72" s="64"/>
      <c r="R72" s="64"/>
      <c r="S72" s="64"/>
      <c r="T72" s="63"/>
    </row>
    <row r="73" spans="2:21" ht="8.25" customHeight="1" x14ac:dyDescent="0.4"/>
    <row r="74" spans="2:21" x14ac:dyDescent="0.4">
      <c r="C74" s="62" t="s">
        <v>72</v>
      </c>
    </row>
    <row r="77" spans="2:21" ht="14.25" x14ac:dyDescent="0.4">
      <c r="B77" s="95"/>
      <c r="C77" s="96"/>
      <c r="D77" s="96"/>
      <c r="E77" s="96"/>
      <c r="F77" s="96"/>
      <c r="G77" s="96"/>
      <c r="H77" s="96"/>
      <c r="I77" s="96"/>
      <c r="J77" s="96"/>
      <c r="K77" s="96"/>
      <c r="L77" s="96"/>
      <c r="M77" s="96"/>
      <c r="N77" s="96"/>
      <c r="O77" s="96"/>
      <c r="P77" s="96"/>
      <c r="Q77" s="96"/>
      <c r="R77" s="96"/>
      <c r="S77" s="96"/>
      <c r="T77" s="96"/>
      <c r="U77" s="96"/>
    </row>
  </sheetData>
  <mergeCells count="46">
    <mergeCell ref="T7:U7"/>
    <mergeCell ref="F38:G38"/>
    <mergeCell ref="N39:N40"/>
    <mergeCell ref="Q39:Q40"/>
    <mergeCell ref="R39:R40"/>
    <mergeCell ref="O38:P38"/>
    <mergeCell ref="O39:P40"/>
    <mergeCell ref="D8:S8"/>
    <mergeCell ref="G15:P15"/>
    <mergeCell ref="D34:H34"/>
    <mergeCell ref="E39:E40"/>
    <mergeCell ref="Q41:Q42"/>
    <mergeCell ref="R41:R42"/>
    <mergeCell ref="S41:S42"/>
    <mergeCell ref="O43:P44"/>
    <mergeCell ref="S39:S40"/>
    <mergeCell ref="O41:P42"/>
    <mergeCell ref="F41:G42"/>
    <mergeCell ref="E41:E42"/>
    <mergeCell ref="J39:J40"/>
    <mergeCell ref="K39:K40"/>
    <mergeCell ref="F39:G40"/>
    <mergeCell ref="H41:H42"/>
    <mergeCell ref="I41:I42"/>
    <mergeCell ref="J41:J42"/>
    <mergeCell ref="K41:K42"/>
    <mergeCell ref="N41:N42"/>
    <mergeCell ref="L39:L40"/>
    <mergeCell ref="M39:M40"/>
    <mergeCell ref="H39:H40"/>
    <mergeCell ref="I39:I40"/>
    <mergeCell ref="M41:M42"/>
    <mergeCell ref="L41:L42"/>
    <mergeCell ref="B77:U77"/>
    <mergeCell ref="N43:N44"/>
    <mergeCell ref="Q43:Q44"/>
    <mergeCell ref="R43:R44"/>
    <mergeCell ref="S43:S44"/>
    <mergeCell ref="H43:H44"/>
    <mergeCell ref="I43:I44"/>
    <mergeCell ref="J43:J44"/>
    <mergeCell ref="K43:K44"/>
    <mergeCell ref="L43:L44"/>
    <mergeCell ref="M43:M44"/>
    <mergeCell ref="E43:E44"/>
    <mergeCell ref="F43:G44"/>
  </mergeCells>
  <phoneticPr fontId="2"/>
  <printOptions horizontalCentered="1" verticalCentered="1"/>
  <pageMargins left="0" right="0" top="0" bottom="0" header="0" footer="0"/>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28F81-FE10-4BC3-B7D8-F40D2F380D4B}">
  <sheetPr codeName="Sheet11"/>
  <dimension ref="B6:U77"/>
  <sheetViews>
    <sheetView showGridLines="0" view="pageBreakPreview" zoomScaleNormal="115" zoomScaleSheetLayoutView="100" workbookViewId="0">
      <selection activeCell="T8" sqref="T8"/>
    </sheetView>
  </sheetViews>
  <sheetFormatPr defaultRowHeight="13.5" x14ac:dyDescent="0.4"/>
  <cols>
    <col min="1" max="2" width="9" style="61"/>
    <col min="3" max="3" width="3.625" style="61" customWidth="1"/>
    <col min="4" max="4" width="12.625" style="61" customWidth="1"/>
    <col min="5" max="5" width="5.625" style="61" customWidth="1"/>
    <col min="6" max="7" width="2.875" style="61" customWidth="1"/>
    <col min="8" max="14" width="5.625" style="61" customWidth="1"/>
    <col min="15" max="16" width="2.875" style="61" customWidth="1"/>
    <col min="17" max="19" width="5.625" style="61" customWidth="1"/>
    <col min="20" max="20" width="3.625" style="61" customWidth="1"/>
    <col min="21" max="16384" width="9" style="61"/>
  </cols>
  <sheetData>
    <row r="6" spans="3:21" ht="17.25" x14ac:dyDescent="0.4">
      <c r="S6" s="92"/>
    </row>
    <row r="7" spans="3:21" x14ac:dyDescent="0.4">
      <c r="T7" s="102"/>
      <c r="U7" s="102"/>
    </row>
    <row r="8" spans="3:21" ht="18.75" x14ac:dyDescent="0.4">
      <c r="D8" s="105" t="s">
        <v>123</v>
      </c>
      <c r="E8" s="105"/>
      <c r="F8" s="105"/>
      <c r="G8" s="105"/>
      <c r="H8" s="105"/>
      <c r="I8" s="105"/>
      <c r="J8" s="105"/>
      <c r="K8" s="105"/>
      <c r="L8" s="105"/>
      <c r="M8" s="105"/>
      <c r="N8" s="105"/>
      <c r="O8" s="105"/>
      <c r="P8" s="105"/>
      <c r="Q8" s="105"/>
      <c r="R8" s="105"/>
      <c r="S8" s="105"/>
    </row>
    <row r="9" spans="3:21" ht="14.25" x14ac:dyDescent="0.4">
      <c r="D9" s="91"/>
      <c r="E9" s="91"/>
      <c r="F9" s="91"/>
      <c r="G9" s="91"/>
      <c r="H9" s="91"/>
      <c r="I9" s="91"/>
      <c r="J9" s="91"/>
      <c r="K9" s="91"/>
      <c r="L9" s="91"/>
      <c r="M9" s="91"/>
      <c r="N9" s="91"/>
      <c r="O9" s="91"/>
      <c r="P9" s="91"/>
      <c r="Q9" s="91"/>
      <c r="R9" s="91"/>
      <c r="S9" s="91"/>
    </row>
    <row r="10" spans="3:21" ht="14.25" x14ac:dyDescent="0.4">
      <c r="D10" s="91"/>
      <c r="E10" s="91"/>
      <c r="F10" s="91"/>
      <c r="G10" s="91"/>
      <c r="H10" s="91"/>
      <c r="I10" s="91"/>
      <c r="J10" s="91"/>
      <c r="K10" s="91"/>
      <c r="L10" s="91"/>
      <c r="M10" s="91"/>
      <c r="N10" s="91"/>
      <c r="O10" s="91"/>
      <c r="P10" s="91"/>
      <c r="Q10" s="91"/>
      <c r="R10" s="91"/>
      <c r="S10" s="91"/>
    </row>
    <row r="12" spans="3:21" ht="9.75" customHeight="1" x14ac:dyDescent="0.4">
      <c r="C12" s="83"/>
      <c r="D12" s="82"/>
      <c r="E12" s="82"/>
      <c r="F12" s="82"/>
      <c r="G12" s="82"/>
      <c r="H12" s="82"/>
      <c r="I12" s="82"/>
      <c r="J12" s="82"/>
      <c r="K12" s="82"/>
      <c r="L12" s="82"/>
      <c r="M12" s="82"/>
      <c r="N12" s="82"/>
      <c r="O12" s="82"/>
      <c r="P12" s="82"/>
      <c r="Q12" s="82"/>
      <c r="R12" s="82"/>
      <c r="S12" s="82"/>
      <c r="T12" s="81"/>
    </row>
    <row r="13" spans="3:21" x14ac:dyDescent="0.4">
      <c r="C13" s="67"/>
      <c r="R13" s="89" t="s">
        <v>122</v>
      </c>
      <c r="S13" s="89"/>
      <c r="T13" s="66"/>
    </row>
    <row r="14" spans="3:21" x14ac:dyDescent="0.4">
      <c r="C14" s="67"/>
      <c r="T14" s="66"/>
    </row>
    <row r="15" spans="3:21" x14ac:dyDescent="0.4">
      <c r="C15" s="67"/>
      <c r="G15" s="106" t="s">
        <v>121</v>
      </c>
      <c r="H15" s="106"/>
      <c r="I15" s="106"/>
      <c r="J15" s="106"/>
      <c r="K15" s="106"/>
      <c r="L15" s="106"/>
      <c r="M15" s="106"/>
      <c r="N15" s="106"/>
      <c r="O15" s="106"/>
      <c r="P15" s="106"/>
      <c r="T15" s="66"/>
    </row>
    <row r="16" spans="3:21" x14ac:dyDescent="0.4">
      <c r="C16" s="67"/>
      <c r="G16" s="90"/>
      <c r="H16" s="90"/>
      <c r="I16" s="90"/>
      <c r="J16" s="90"/>
      <c r="K16" s="90"/>
      <c r="L16" s="90"/>
      <c r="M16" s="90"/>
      <c r="N16" s="90"/>
      <c r="O16" s="90"/>
      <c r="P16" s="90"/>
      <c r="T16" s="66"/>
    </row>
    <row r="17" spans="3:20" x14ac:dyDescent="0.4">
      <c r="C17" s="67"/>
      <c r="D17" s="89" t="s">
        <v>120</v>
      </c>
      <c r="T17" s="66"/>
    </row>
    <row r="18" spans="3:20" x14ac:dyDescent="0.4">
      <c r="C18" s="67"/>
      <c r="D18" s="89" t="s">
        <v>124</v>
      </c>
      <c r="T18" s="66"/>
    </row>
    <row r="19" spans="3:20" x14ac:dyDescent="0.4">
      <c r="C19" s="67"/>
      <c r="D19" s="89" t="s">
        <v>125</v>
      </c>
      <c r="T19" s="66"/>
    </row>
    <row r="20" spans="3:20" x14ac:dyDescent="0.4">
      <c r="C20" s="67"/>
      <c r="P20" s="89" t="s">
        <v>77</v>
      </c>
      <c r="Q20" s="89"/>
      <c r="R20" s="89"/>
      <c r="S20" s="89"/>
      <c r="T20" s="66"/>
    </row>
    <row r="21" spans="3:20" x14ac:dyDescent="0.4">
      <c r="C21" s="67"/>
      <c r="P21" s="89" t="s">
        <v>119</v>
      </c>
      <c r="Q21" s="89"/>
      <c r="R21" s="89"/>
      <c r="S21" s="89"/>
      <c r="T21" s="66"/>
    </row>
    <row r="22" spans="3:20" x14ac:dyDescent="0.4">
      <c r="C22" s="67"/>
      <c r="P22" s="89" t="s">
        <v>118</v>
      </c>
      <c r="Q22" s="89"/>
      <c r="R22" s="89"/>
      <c r="S22" s="89"/>
      <c r="T22" s="66"/>
    </row>
    <row r="23" spans="3:20" x14ac:dyDescent="0.4">
      <c r="C23" s="67"/>
      <c r="P23" s="89"/>
      <c r="Q23" s="89"/>
      <c r="R23" s="89"/>
      <c r="S23" s="89"/>
      <c r="T23" s="66"/>
    </row>
    <row r="24" spans="3:20" x14ac:dyDescent="0.4">
      <c r="C24" s="67"/>
      <c r="D24" s="89" t="s">
        <v>128</v>
      </c>
      <c r="E24" s="89"/>
      <c r="F24" s="89"/>
      <c r="G24" s="89"/>
      <c r="H24" s="89"/>
      <c r="I24" s="89"/>
      <c r="J24" s="89"/>
      <c r="K24" s="89"/>
      <c r="L24" s="89"/>
      <c r="M24" s="89"/>
      <c r="P24" s="89"/>
      <c r="Q24" s="89"/>
      <c r="R24" s="89"/>
      <c r="S24" s="89"/>
      <c r="T24" s="66"/>
    </row>
    <row r="25" spans="3:20" x14ac:dyDescent="0.4">
      <c r="C25" s="67"/>
      <c r="D25" s="89" t="s">
        <v>117</v>
      </c>
      <c r="P25" s="89"/>
      <c r="Q25" s="89"/>
      <c r="R25" s="89"/>
      <c r="S25" s="89"/>
      <c r="T25" s="66"/>
    </row>
    <row r="26" spans="3:20" x14ac:dyDescent="0.4">
      <c r="C26" s="67"/>
      <c r="P26" s="89"/>
      <c r="Q26" s="89"/>
      <c r="R26" s="89"/>
      <c r="S26" s="89"/>
      <c r="T26" s="66"/>
    </row>
    <row r="27" spans="3:20" x14ac:dyDescent="0.4">
      <c r="C27" s="67"/>
      <c r="D27" s="88" t="s">
        <v>116</v>
      </c>
      <c r="P27" s="89"/>
      <c r="Q27" s="89"/>
      <c r="R27" s="89"/>
      <c r="S27" s="89"/>
      <c r="T27" s="66"/>
    </row>
    <row r="28" spans="3:20" x14ac:dyDescent="0.4">
      <c r="C28" s="67"/>
      <c r="D28" s="89" t="s">
        <v>115</v>
      </c>
      <c r="E28" s="89" t="s">
        <v>114</v>
      </c>
      <c r="F28" s="89"/>
      <c r="G28" s="89"/>
      <c r="P28" s="89"/>
      <c r="Q28" s="89"/>
      <c r="R28" s="89"/>
      <c r="S28" s="89"/>
      <c r="T28" s="66"/>
    </row>
    <row r="29" spans="3:20" x14ac:dyDescent="0.4">
      <c r="C29" s="67"/>
      <c r="D29" s="89" t="s">
        <v>113</v>
      </c>
      <c r="E29" s="89" t="s">
        <v>129</v>
      </c>
      <c r="F29" s="89"/>
      <c r="G29" s="89"/>
      <c r="P29" s="89"/>
      <c r="Q29" s="89"/>
      <c r="R29" s="89"/>
      <c r="S29" s="89"/>
      <c r="T29" s="66"/>
    </row>
    <row r="30" spans="3:20" x14ac:dyDescent="0.4">
      <c r="C30" s="67"/>
      <c r="D30" s="89" t="s">
        <v>112</v>
      </c>
      <c r="E30" s="89" t="s">
        <v>130</v>
      </c>
      <c r="F30" s="89"/>
      <c r="G30" s="89"/>
      <c r="P30" s="89"/>
      <c r="Q30" s="89"/>
      <c r="R30" s="89"/>
      <c r="S30" s="89"/>
      <c r="T30" s="66"/>
    </row>
    <row r="31" spans="3:20" x14ac:dyDescent="0.4">
      <c r="C31" s="67"/>
      <c r="D31" s="89" t="s">
        <v>111</v>
      </c>
      <c r="E31" s="89" t="s">
        <v>132</v>
      </c>
      <c r="P31" s="89"/>
      <c r="Q31" s="89"/>
      <c r="R31" s="89"/>
      <c r="S31" s="89"/>
      <c r="T31" s="66"/>
    </row>
    <row r="32" spans="3:20" x14ac:dyDescent="0.4">
      <c r="C32" s="67"/>
      <c r="D32" s="89"/>
      <c r="E32" s="89"/>
      <c r="P32" s="89"/>
      <c r="Q32" s="89"/>
      <c r="R32" s="89"/>
      <c r="S32" s="89"/>
      <c r="T32" s="66"/>
    </row>
    <row r="33" spans="3:20" x14ac:dyDescent="0.4">
      <c r="C33" s="67"/>
      <c r="D33" s="88" t="s">
        <v>110</v>
      </c>
      <c r="P33" s="89"/>
      <c r="Q33" s="89"/>
      <c r="R33" s="89"/>
      <c r="S33" s="89"/>
      <c r="T33" s="66"/>
    </row>
    <row r="34" spans="3:20" x14ac:dyDescent="0.4">
      <c r="C34" s="67"/>
      <c r="D34" s="107" t="s">
        <v>109</v>
      </c>
      <c r="E34" s="107"/>
      <c r="F34" s="107"/>
      <c r="G34" s="107"/>
      <c r="H34" s="107"/>
      <c r="P34" s="89"/>
      <c r="Q34" s="89"/>
      <c r="R34" s="89"/>
      <c r="S34" s="89"/>
      <c r="T34" s="66"/>
    </row>
    <row r="35" spans="3:20" x14ac:dyDescent="0.4">
      <c r="C35" s="67"/>
      <c r="P35" s="89"/>
      <c r="Q35" s="89"/>
      <c r="R35" s="89"/>
      <c r="S35" s="89"/>
      <c r="T35" s="66"/>
    </row>
    <row r="36" spans="3:20" x14ac:dyDescent="0.4">
      <c r="C36" s="67"/>
      <c r="D36" s="88" t="s">
        <v>108</v>
      </c>
      <c r="T36" s="66"/>
    </row>
    <row r="37" spans="3:20" ht="1.5" customHeight="1" x14ac:dyDescent="0.4">
      <c r="C37" s="67"/>
      <c r="T37" s="66"/>
    </row>
    <row r="38" spans="3:20" ht="10.5" customHeight="1" x14ac:dyDescent="0.4">
      <c r="C38" s="67"/>
      <c r="D38" s="87" t="s">
        <v>107</v>
      </c>
      <c r="E38" s="87" t="s">
        <v>106</v>
      </c>
      <c r="F38" s="103" t="s">
        <v>105</v>
      </c>
      <c r="G38" s="104"/>
      <c r="H38" s="87" t="s">
        <v>104</v>
      </c>
      <c r="I38" s="87" t="s">
        <v>103</v>
      </c>
      <c r="J38" s="87" t="s">
        <v>102</v>
      </c>
      <c r="K38" s="87" t="s">
        <v>101</v>
      </c>
      <c r="L38" s="87" t="s">
        <v>100</v>
      </c>
      <c r="M38" s="87" t="s">
        <v>99</v>
      </c>
      <c r="N38" s="87" t="s">
        <v>98</v>
      </c>
      <c r="O38" s="103" t="s">
        <v>97</v>
      </c>
      <c r="P38" s="104"/>
      <c r="Q38" s="87" t="s">
        <v>96</v>
      </c>
      <c r="R38" s="87" t="s">
        <v>95</v>
      </c>
      <c r="S38" s="87" t="s">
        <v>94</v>
      </c>
      <c r="T38" s="66"/>
    </row>
    <row r="39" spans="3:20" ht="10.5" customHeight="1" x14ac:dyDescent="0.4">
      <c r="C39" s="67"/>
      <c r="D39" s="85" t="s">
        <v>93</v>
      </c>
      <c r="E39" s="97"/>
      <c r="F39" s="98"/>
      <c r="G39" s="99"/>
      <c r="H39" s="97"/>
      <c r="I39" s="97"/>
      <c r="J39" s="97"/>
      <c r="K39" s="97"/>
      <c r="L39" s="97"/>
      <c r="M39" s="97"/>
      <c r="N39" s="97"/>
      <c r="O39" s="98"/>
      <c r="P39" s="99"/>
      <c r="Q39" s="97"/>
      <c r="R39" s="97"/>
      <c r="S39" s="97"/>
      <c r="T39" s="66"/>
    </row>
    <row r="40" spans="3:20" ht="10.5" customHeight="1" x14ac:dyDescent="0.4">
      <c r="C40" s="67"/>
      <c r="D40" s="84" t="s">
        <v>92</v>
      </c>
      <c r="E40" s="97"/>
      <c r="F40" s="100"/>
      <c r="G40" s="101"/>
      <c r="H40" s="97"/>
      <c r="I40" s="97"/>
      <c r="J40" s="97"/>
      <c r="K40" s="97"/>
      <c r="L40" s="97"/>
      <c r="M40" s="97"/>
      <c r="N40" s="97"/>
      <c r="O40" s="100"/>
      <c r="P40" s="101"/>
      <c r="Q40" s="97"/>
      <c r="R40" s="97"/>
      <c r="S40" s="97"/>
      <c r="T40" s="66"/>
    </row>
    <row r="41" spans="3:20" ht="10.5" customHeight="1" x14ac:dyDescent="0.4">
      <c r="C41" s="67"/>
      <c r="D41" s="86" t="s">
        <v>91</v>
      </c>
      <c r="E41" s="97"/>
      <c r="F41" s="98"/>
      <c r="G41" s="99"/>
      <c r="H41" s="97"/>
      <c r="I41" s="97"/>
      <c r="J41" s="97"/>
      <c r="K41" s="97"/>
      <c r="L41" s="97"/>
      <c r="M41" s="97"/>
      <c r="N41" s="97"/>
      <c r="O41" s="98"/>
      <c r="P41" s="99"/>
      <c r="Q41" s="97"/>
      <c r="R41" s="97"/>
      <c r="S41" s="97"/>
      <c r="T41" s="66"/>
    </row>
    <row r="42" spans="3:20" ht="10.5" customHeight="1" x14ac:dyDescent="0.4">
      <c r="C42" s="67"/>
      <c r="D42" s="84" t="s">
        <v>90</v>
      </c>
      <c r="E42" s="97"/>
      <c r="F42" s="100"/>
      <c r="G42" s="101"/>
      <c r="H42" s="97"/>
      <c r="I42" s="97"/>
      <c r="J42" s="97"/>
      <c r="K42" s="97"/>
      <c r="L42" s="97"/>
      <c r="M42" s="97"/>
      <c r="N42" s="97"/>
      <c r="O42" s="100"/>
      <c r="P42" s="101"/>
      <c r="Q42" s="97"/>
      <c r="R42" s="97"/>
      <c r="S42" s="97"/>
      <c r="T42" s="66"/>
    </row>
    <row r="43" spans="3:20" ht="10.5" customHeight="1" x14ac:dyDescent="0.4">
      <c r="C43" s="67"/>
      <c r="D43" s="85" t="s">
        <v>89</v>
      </c>
      <c r="E43" s="97"/>
      <c r="F43" s="98"/>
      <c r="G43" s="99"/>
      <c r="H43" s="97"/>
      <c r="I43" s="97"/>
      <c r="J43" s="97"/>
      <c r="K43" s="97"/>
      <c r="L43" s="97"/>
      <c r="M43" s="97"/>
      <c r="N43" s="97"/>
      <c r="O43" s="98"/>
      <c r="P43" s="99"/>
      <c r="Q43" s="97"/>
      <c r="R43" s="97"/>
      <c r="S43" s="97"/>
      <c r="T43" s="66"/>
    </row>
    <row r="44" spans="3:20" ht="10.5" customHeight="1" x14ac:dyDescent="0.4">
      <c r="C44" s="67"/>
      <c r="D44" s="84" t="s">
        <v>88</v>
      </c>
      <c r="E44" s="97"/>
      <c r="F44" s="100"/>
      <c r="G44" s="101"/>
      <c r="H44" s="97"/>
      <c r="I44" s="97"/>
      <c r="J44" s="97"/>
      <c r="K44" s="97"/>
      <c r="L44" s="97"/>
      <c r="M44" s="97"/>
      <c r="N44" s="97"/>
      <c r="O44" s="100"/>
      <c r="P44" s="101"/>
      <c r="Q44" s="97"/>
      <c r="R44" s="97"/>
      <c r="S44" s="97"/>
      <c r="T44" s="66"/>
    </row>
    <row r="45" spans="3:20" ht="9.75" customHeight="1" x14ac:dyDescent="0.4">
      <c r="C45" s="65"/>
      <c r="D45" s="64"/>
      <c r="E45" s="64"/>
      <c r="F45" s="64"/>
      <c r="G45" s="64"/>
      <c r="H45" s="64"/>
      <c r="I45" s="64"/>
      <c r="J45" s="64"/>
      <c r="K45" s="64"/>
      <c r="L45" s="64"/>
      <c r="M45" s="64"/>
      <c r="N45" s="64"/>
      <c r="O45" s="64"/>
      <c r="P45" s="64"/>
      <c r="Q45" s="64"/>
      <c r="R45" s="64"/>
      <c r="S45" s="64"/>
      <c r="T45" s="63"/>
    </row>
    <row r="47" spans="3:20" x14ac:dyDescent="0.4">
      <c r="C47" s="83"/>
      <c r="D47" s="82"/>
      <c r="E47" s="82"/>
      <c r="F47" s="82"/>
      <c r="G47" s="82"/>
      <c r="H47" s="82"/>
      <c r="I47" s="82"/>
      <c r="J47" s="82"/>
      <c r="K47" s="82"/>
      <c r="L47" s="82"/>
      <c r="M47" s="82"/>
      <c r="N47" s="82"/>
      <c r="O47" s="82"/>
      <c r="P47" s="82"/>
      <c r="Q47" s="82"/>
      <c r="R47" s="82"/>
      <c r="S47" s="82"/>
      <c r="T47" s="81"/>
    </row>
    <row r="48" spans="3:20" x14ac:dyDescent="0.4">
      <c r="C48" s="67"/>
      <c r="D48" s="62" t="s">
        <v>87</v>
      </c>
      <c r="T48" s="66"/>
    </row>
    <row r="49" spans="3:20" x14ac:dyDescent="0.4">
      <c r="C49" s="67"/>
      <c r="T49" s="66"/>
    </row>
    <row r="50" spans="3:20" x14ac:dyDescent="0.4">
      <c r="C50" s="67"/>
      <c r="D50" s="77" t="s">
        <v>86</v>
      </c>
      <c r="T50" s="66"/>
    </row>
    <row r="51" spans="3:20" x14ac:dyDescent="0.4">
      <c r="C51" s="67"/>
      <c r="D51" s="80" t="s">
        <v>82</v>
      </c>
      <c r="E51" s="79"/>
      <c r="F51" s="78"/>
      <c r="G51" s="80" t="s">
        <v>81</v>
      </c>
      <c r="H51" s="79"/>
      <c r="I51" s="79"/>
      <c r="J51" s="78"/>
      <c r="K51" s="80" t="s">
        <v>80</v>
      </c>
      <c r="L51" s="79"/>
      <c r="M51" s="79"/>
      <c r="N51" s="79"/>
      <c r="O51" s="78"/>
      <c r="P51" s="80" t="s">
        <v>85</v>
      </c>
      <c r="Q51" s="79"/>
      <c r="R51" s="79"/>
      <c r="S51" s="78"/>
      <c r="T51" s="66"/>
    </row>
    <row r="52" spans="3:20" x14ac:dyDescent="0.4">
      <c r="C52" s="67"/>
      <c r="D52" s="70" t="s">
        <v>78</v>
      </c>
      <c r="E52" s="73"/>
      <c r="F52" s="72"/>
      <c r="G52" s="62" t="s">
        <v>77</v>
      </c>
      <c r="H52" s="73"/>
      <c r="I52" s="73"/>
      <c r="J52" s="72"/>
      <c r="K52" s="70" t="s">
        <v>84</v>
      </c>
      <c r="L52" s="73"/>
      <c r="M52" s="73"/>
      <c r="N52" s="73"/>
      <c r="O52" s="72"/>
      <c r="P52" s="70" t="s">
        <v>75</v>
      </c>
      <c r="Q52" s="73"/>
      <c r="R52" s="73"/>
      <c r="S52" s="72"/>
      <c r="T52" s="66"/>
    </row>
    <row r="53" spans="3:20" x14ac:dyDescent="0.4">
      <c r="C53" s="67"/>
      <c r="D53" s="71"/>
      <c r="E53" s="69"/>
      <c r="F53" s="68"/>
      <c r="G53" s="71"/>
      <c r="H53" s="69"/>
      <c r="I53" s="69"/>
      <c r="J53" s="68"/>
      <c r="K53" s="71"/>
      <c r="L53" s="69"/>
      <c r="M53" s="69"/>
      <c r="N53" s="69"/>
      <c r="O53" s="68"/>
      <c r="P53" s="71"/>
      <c r="Q53" s="69"/>
      <c r="R53" s="69"/>
      <c r="S53" s="68"/>
      <c r="T53" s="66"/>
    </row>
    <row r="54" spans="3:20" x14ac:dyDescent="0.4">
      <c r="C54" s="67"/>
      <c r="D54" s="71"/>
      <c r="E54" s="69"/>
      <c r="F54" s="68"/>
      <c r="G54" s="71"/>
      <c r="H54" s="69"/>
      <c r="I54" s="69"/>
      <c r="J54" s="68"/>
      <c r="K54" s="71"/>
      <c r="L54" s="69"/>
      <c r="M54" s="69"/>
      <c r="N54" s="69"/>
      <c r="O54" s="68"/>
      <c r="P54" s="71"/>
      <c r="Q54" s="69"/>
      <c r="R54" s="69"/>
      <c r="S54" s="68"/>
      <c r="T54" s="66"/>
    </row>
    <row r="55" spans="3:20" x14ac:dyDescent="0.4">
      <c r="C55" s="67"/>
      <c r="D55" s="71"/>
      <c r="E55" s="69"/>
      <c r="F55" s="68"/>
      <c r="G55" s="71"/>
      <c r="H55" s="69"/>
      <c r="I55" s="69"/>
      <c r="J55" s="68"/>
      <c r="K55" s="71"/>
      <c r="L55" s="69"/>
      <c r="M55" s="69"/>
      <c r="N55" s="69"/>
      <c r="O55" s="68"/>
      <c r="P55" s="71"/>
      <c r="Q55" s="69"/>
      <c r="R55" s="69"/>
      <c r="S55" s="68"/>
      <c r="T55" s="66"/>
    </row>
    <row r="56" spans="3:20" x14ac:dyDescent="0.4">
      <c r="C56" s="67"/>
      <c r="D56" s="71"/>
      <c r="E56" s="69"/>
      <c r="F56" s="68"/>
      <c r="G56" s="71"/>
      <c r="H56" s="69"/>
      <c r="I56" s="69"/>
      <c r="J56" s="68"/>
      <c r="K56" s="71"/>
      <c r="L56" s="69"/>
      <c r="M56" s="69"/>
      <c r="N56" s="69"/>
      <c r="O56" s="68"/>
      <c r="P56" s="71"/>
      <c r="Q56" s="69"/>
      <c r="R56" s="69"/>
      <c r="S56" s="68"/>
      <c r="T56" s="66"/>
    </row>
    <row r="57" spans="3:20" x14ac:dyDescent="0.4">
      <c r="C57" s="67"/>
      <c r="D57" s="71"/>
      <c r="E57" s="69"/>
      <c r="F57" s="68"/>
      <c r="G57" s="71"/>
      <c r="H57" s="69"/>
      <c r="I57" s="69"/>
      <c r="J57" s="68"/>
      <c r="K57" s="71"/>
      <c r="L57" s="69"/>
      <c r="M57" s="69"/>
      <c r="N57" s="69"/>
      <c r="O57" s="68"/>
      <c r="P57" s="71"/>
      <c r="Q57" s="69"/>
      <c r="R57" s="69"/>
      <c r="S57" s="68"/>
      <c r="T57" s="66"/>
    </row>
    <row r="58" spans="3:20" x14ac:dyDescent="0.4">
      <c r="C58" s="67"/>
      <c r="K58" s="70" t="s">
        <v>74</v>
      </c>
      <c r="L58" s="69"/>
      <c r="M58" s="69"/>
      <c r="N58" s="69"/>
      <c r="O58" s="68"/>
      <c r="P58" s="71"/>
      <c r="Q58" s="69"/>
      <c r="R58" s="69"/>
      <c r="S58" s="68"/>
      <c r="T58" s="66"/>
    </row>
    <row r="59" spans="3:20" x14ac:dyDescent="0.4">
      <c r="C59" s="67"/>
      <c r="T59" s="66"/>
    </row>
    <row r="60" spans="3:20" x14ac:dyDescent="0.4">
      <c r="C60" s="67"/>
      <c r="D60" s="77" t="s">
        <v>83</v>
      </c>
      <c r="T60" s="66"/>
    </row>
    <row r="61" spans="3:20" x14ac:dyDescent="0.4">
      <c r="C61" s="67"/>
      <c r="D61" s="76" t="s">
        <v>82</v>
      </c>
      <c r="E61" s="75"/>
      <c r="F61" s="74"/>
      <c r="G61" s="76" t="s">
        <v>81</v>
      </c>
      <c r="H61" s="75"/>
      <c r="I61" s="75"/>
      <c r="J61" s="74"/>
      <c r="K61" s="76" t="s">
        <v>80</v>
      </c>
      <c r="L61" s="75"/>
      <c r="M61" s="75"/>
      <c r="N61" s="75"/>
      <c r="O61" s="74"/>
      <c r="P61" s="76" t="s">
        <v>79</v>
      </c>
      <c r="Q61" s="75"/>
      <c r="R61" s="75"/>
      <c r="S61" s="74"/>
      <c r="T61" s="66"/>
    </row>
    <row r="62" spans="3:20" x14ac:dyDescent="0.4">
      <c r="C62" s="67"/>
      <c r="D62" s="70" t="s">
        <v>78</v>
      </c>
      <c r="E62" s="73"/>
      <c r="F62" s="72"/>
      <c r="G62" s="62" t="s">
        <v>77</v>
      </c>
      <c r="H62" s="73"/>
      <c r="I62" s="73"/>
      <c r="J62" s="72"/>
      <c r="K62" s="70" t="s">
        <v>76</v>
      </c>
      <c r="L62" s="73"/>
      <c r="M62" s="73"/>
      <c r="N62" s="73"/>
      <c r="O62" s="72"/>
      <c r="P62" s="70" t="s">
        <v>75</v>
      </c>
      <c r="Q62" s="73"/>
      <c r="R62" s="73"/>
      <c r="S62" s="72"/>
      <c r="T62" s="66"/>
    </row>
    <row r="63" spans="3:20" x14ac:dyDescent="0.4">
      <c r="C63" s="67"/>
      <c r="D63" s="71"/>
      <c r="E63" s="69"/>
      <c r="F63" s="68"/>
      <c r="G63" s="71"/>
      <c r="H63" s="69"/>
      <c r="I63" s="69"/>
      <c r="J63" s="68"/>
      <c r="K63" s="71"/>
      <c r="L63" s="69"/>
      <c r="M63" s="69"/>
      <c r="N63" s="69"/>
      <c r="O63" s="68"/>
      <c r="P63" s="71"/>
      <c r="Q63" s="69"/>
      <c r="R63" s="69"/>
      <c r="S63" s="68"/>
      <c r="T63" s="66"/>
    </row>
    <row r="64" spans="3:20" x14ac:dyDescent="0.4">
      <c r="C64" s="67"/>
      <c r="D64" s="71"/>
      <c r="E64" s="69"/>
      <c r="F64" s="68"/>
      <c r="G64" s="71"/>
      <c r="H64" s="69"/>
      <c r="I64" s="69"/>
      <c r="J64" s="68"/>
      <c r="K64" s="71"/>
      <c r="L64" s="69"/>
      <c r="M64" s="69"/>
      <c r="N64" s="69"/>
      <c r="O64" s="68"/>
      <c r="P64" s="71"/>
      <c r="Q64" s="69"/>
      <c r="R64" s="69"/>
      <c r="S64" s="68"/>
      <c r="T64" s="66"/>
    </row>
    <row r="65" spans="2:21" x14ac:dyDescent="0.4">
      <c r="C65" s="67"/>
      <c r="D65" s="71"/>
      <c r="E65" s="69"/>
      <c r="F65" s="68"/>
      <c r="G65" s="71"/>
      <c r="H65" s="69"/>
      <c r="I65" s="69"/>
      <c r="J65" s="68"/>
      <c r="K65" s="71"/>
      <c r="L65" s="69"/>
      <c r="M65" s="69"/>
      <c r="N65" s="69"/>
      <c r="O65" s="68"/>
      <c r="P65" s="71"/>
      <c r="Q65" s="69"/>
      <c r="R65" s="69"/>
      <c r="S65" s="68"/>
      <c r="T65" s="66"/>
    </row>
    <row r="66" spans="2:21" x14ac:dyDescent="0.4">
      <c r="C66" s="67"/>
      <c r="D66" s="71"/>
      <c r="E66" s="69"/>
      <c r="F66" s="68"/>
      <c r="G66" s="71"/>
      <c r="H66" s="69"/>
      <c r="I66" s="69"/>
      <c r="J66" s="68"/>
      <c r="K66" s="71"/>
      <c r="L66" s="69"/>
      <c r="M66" s="69"/>
      <c r="N66" s="69"/>
      <c r="O66" s="68"/>
      <c r="P66" s="71"/>
      <c r="Q66" s="69"/>
      <c r="R66" s="69"/>
      <c r="S66" s="68"/>
      <c r="T66" s="66"/>
    </row>
    <row r="67" spans="2:21" x14ac:dyDescent="0.4">
      <c r="C67" s="67"/>
      <c r="D67" s="71"/>
      <c r="E67" s="69"/>
      <c r="F67" s="68"/>
      <c r="G67" s="71"/>
      <c r="H67" s="69"/>
      <c r="I67" s="69"/>
      <c r="J67" s="68"/>
      <c r="K67" s="71"/>
      <c r="L67" s="69"/>
      <c r="M67" s="69"/>
      <c r="N67" s="69"/>
      <c r="O67" s="68"/>
      <c r="P67" s="71"/>
      <c r="Q67" s="69"/>
      <c r="R67" s="69"/>
      <c r="S67" s="68"/>
      <c r="T67" s="66"/>
    </row>
    <row r="68" spans="2:21" x14ac:dyDescent="0.4">
      <c r="C68" s="67"/>
      <c r="K68" s="70" t="s">
        <v>74</v>
      </c>
      <c r="L68" s="69"/>
      <c r="M68" s="69"/>
      <c r="N68" s="69"/>
      <c r="O68" s="68"/>
      <c r="P68" s="71"/>
      <c r="Q68" s="69"/>
      <c r="R68" s="69"/>
      <c r="S68" s="68"/>
      <c r="T68" s="66"/>
    </row>
    <row r="69" spans="2:21" x14ac:dyDescent="0.4">
      <c r="C69" s="67"/>
      <c r="K69" s="62"/>
      <c r="T69" s="66"/>
    </row>
    <row r="70" spans="2:21" x14ac:dyDescent="0.4">
      <c r="C70" s="67"/>
      <c r="K70" s="62"/>
      <c r="P70" s="70" t="s">
        <v>73</v>
      </c>
      <c r="Q70" s="69"/>
      <c r="R70" s="69"/>
      <c r="S70" s="68"/>
      <c r="T70" s="66"/>
    </row>
    <row r="71" spans="2:21" x14ac:dyDescent="0.4">
      <c r="C71" s="67"/>
      <c r="K71" s="62"/>
      <c r="P71" s="65"/>
      <c r="Q71" s="64"/>
      <c r="R71" s="64"/>
      <c r="S71" s="63"/>
      <c r="T71" s="66"/>
    </row>
    <row r="72" spans="2:21" x14ac:dyDescent="0.4">
      <c r="C72" s="65"/>
      <c r="D72" s="64"/>
      <c r="E72" s="64"/>
      <c r="F72" s="64"/>
      <c r="G72" s="64"/>
      <c r="H72" s="64"/>
      <c r="I72" s="64"/>
      <c r="J72" s="64"/>
      <c r="K72" s="64"/>
      <c r="L72" s="64"/>
      <c r="M72" s="64"/>
      <c r="N72" s="64"/>
      <c r="O72" s="64"/>
      <c r="P72" s="64"/>
      <c r="Q72" s="64"/>
      <c r="R72" s="64"/>
      <c r="S72" s="64"/>
      <c r="T72" s="63"/>
    </row>
    <row r="73" spans="2:21" ht="8.25" customHeight="1" x14ac:dyDescent="0.4"/>
    <row r="74" spans="2:21" x14ac:dyDescent="0.4">
      <c r="C74" s="62" t="s">
        <v>72</v>
      </c>
    </row>
    <row r="77" spans="2:21" ht="14.25" x14ac:dyDescent="0.4">
      <c r="B77" s="95"/>
      <c r="C77" s="96"/>
      <c r="D77" s="96"/>
      <c r="E77" s="96"/>
      <c r="F77" s="96"/>
      <c r="G77" s="96"/>
      <c r="H77" s="96"/>
      <c r="I77" s="96"/>
      <c r="J77" s="96"/>
      <c r="K77" s="96"/>
      <c r="L77" s="96"/>
      <c r="M77" s="96"/>
      <c r="N77" s="96"/>
      <c r="O77" s="96"/>
      <c r="P77" s="96"/>
      <c r="Q77" s="96"/>
      <c r="R77" s="96"/>
      <c r="S77" s="96"/>
      <c r="T77" s="96"/>
      <c r="U77" s="96"/>
    </row>
  </sheetData>
  <mergeCells count="46">
    <mergeCell ref="B77:U77"/>
    <mergeCell ref="L43:L44"/>
    <mergeCell ref="M43:M44"/>
    <mergeCell ref="N43:N44"/>
    <mergeCell ref="O43:P44"/>
    <mergeCell ref="Q43:Q44"/>
    <mergeCell ref="R43:R44"/>
    <mergeCell ref="R41:R42"/>
    <mergeCell ref="S41:S42"/>
    <mergeCell ref="E43:E44"/>
    <mergeCell ref="F43:G44"/>
    <mergeCell ref="H43:H44"/>
    <mergeCell ref="I43:I44"/>
    <mergeCell ref="J43:J44"/>
    <mergeCell ref="K43:K44"/>
    <mergeCell ref="S43:S44"/>
    <mergeCell ref="K41:K42"/>
    <mergeCell ref="Q41:Q42"/>
    <mergeCell ref="E41:E42"/>
    <mergeCell ref="F41:G42"/>
    <mergeCell ref="H41:H42"/>
    <mergeCell ref="I41:I42"/>
    <mergeCell ref="J41:J42"/>
    <mergeCell ref="O41:P42"/>
    <mergeCell ref="L41:L42"/>
    <mergeCell ref="M41:M42"/>
    <mergeCell ref="N41:N42"/>
    <mergeCell ref="L39:L40"/>
    <mergeCell ref="M39:M40"/>
    <mergeCell ref="N39:N40"/>
    <mergeCell ref="E39:E40"/>
    <mergeCell ref="S39:S40"/>
    <mergeCell ref="O39:P40"/>
    <mergeCell ref="Q39:Q40"/>
    <mergeCell ref="R39:R40"/>
    <mergeCell ref="F39:G40"/>
    <mergeCell ref="H39:H40"/>
    <mergeCell ref="I39:I40"/>
    <mergeCell ref="J39:J40"/>
    <mergeCell ref="K39:K40"/>
    <mergeCell ref="T7:U7"/>
    <mergeCell ref="D8:S8"/>
    <mergeCell ref="G15:P15"/>
    <mergeCell ref="D34:H34"/>
    <mergeCell ref="F38:G38"/>
    <mergeCell ref="O38:P38"/>
  </mergeCells>
  <phoneticPr fontId="2"/>
  <printOptions horizontalCentered="1" verticalCentered="1"/>
  <pageMargins left="0" right="0" top="0" bottom="0" header="0" footer="0"/>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CACE7-29F2-4652-A6BE-6A8EADB333CE}">
  <sheetPr codeName="Sheet1"/>
  <dimension ref="A1:R47"/>
  <sheetViews>
    <sheetView zoomScaleNormal="100" zoomScalePageLayoutView="55" workbookViewId="0">
      <selection activeCell="G26" sqref="G26"/>
    </sheetView>
  </sheetViews>
  <sheetFormatPr defaultRowHeight="17.25" customHeight="1" x14ac:dyDescent="0.4"/>
  <cols>
    <col min="1" max="8" width="9" style="1"/>
    <col min="9" max="9" width="10.625" style="1" customWidth="1"/>
    <col min="10" max="16384" width="9" style="1"/>
  </cols>
  <sheetData>
    <row r="1" spans="1:18" ht="17.25" customHeight="1" x14ac:dyDescent="0.4">
      <c r="A1" s="108"/>
      <c r="B1" s="108"/>
      <c r="C1" s="108"/>
      <c r="D1" s="108"/>
      <c r="E1" s="108"/>
      <c r="F1" s="108"/>
      <c r="G1" s="108"/>
      <c r="H1" s="108"/>
      <c r="I1" s="108"/>
      <c r="R1" s="14" t="s">
        <v>19</v>
      </c>
    </row>
    <row r="2" spans="1:18" ht="17.25" customHeight="1" x14ac:dyDescent="0.4">
      <c r="A2" s="57"/>
      <c r="J2" s="109" t="s">
        <v>20</v>
      </c>
      <c r="K2" s="109"/>
      <c r="L2" s="109"/>
      <c r="M2" s="109"/>
      <c r="N2" s="109"/>
      <c r="O2" s="109"/>
      <c r="P2" s="109"/>
      <c r="Q2" s="109"/>
      <c r="R2" s="109"/>
    </row>
    <row r="3" spans="1:18" ht="17.25" customHeight="1" x14ac:dyDescent="0.4">
      <c r="A3" s="110" t="s">
        <v>54</v>
      </c>
      <c r="B3" s="110"/>
      <c r="C3" s="110"/>
      <c r="D3" s="110"/>
      <c r="E3" s="110"/>
      <c r="F3" s="110"/>
      <c r="G3" s="110"/>
      <c r="H3" s="110"/>
      <c r="I3" s="110"/>
      <c r="J3" s="111" t="s">
        <v>21</v>
      </c>
      <c r="K3" s="111"/>
      <c r="L3" s="111"/>
      <c r="M3" s="111"/>
      <c r="N3" s="111"/>
      <c r="O3" s="111"/>
      <c r="P3" s="111"/>
      <c r="Q3" s="111"/>
      <c r="R3" s="111"/>
    </row>
    <row r="4" spans="1:18" ht="17.25" customHeight="1" x14ac:dyDescent="0.4">
      <c r="A4" s="57"/>
      <c r="J4" s="112" t="s">
        <v>22</v>
      </c>
      <c r="K4" s="112" t="s">
        <v>23</v>
      </c>
      <c r="L4" s="113" t="s">
        <v>24</v>
      </c>
      <c r="M4" s="114"/>
      <c r="N4" s="114" t="s">
        <v>25</v>
      </c>
      <c r="O4" s="115"/>
      <c r="P4" s="115"/>
      <c r="Q4" s="113"/>
      <c r="R4" s="116" t="s">
        <v>26</v>
      </c>
    </row>
    <row r="5" spans="1:18" ht="17.25" customHeight="1" x14ac:dyDescent="0.4">
      <c r="A5" s="7" t="s">
        <v>1</v>
      </c>
      <c r="J5" s="112"/>
      <c r="K5" s="112"/>
      <c r="L5" s="15" t="s">
        <v>27</v>
      </c>
      <c r="M5" s="16" t="s">
        <v>28</v>
      </c>
      <c r="N5" s="17" t="s">
        <v>29</v>
      </c>
      <c r="O5" s="18" t="s">
        <v>30</v>
      </c>
      <c r="P5" s="19" t="s">
        <v>31</v>
      </c>
      <c r="Q5" s="20" t="s">
        <v>28</v>
      </c>
      <c r="R5" s="116"/>
    </row>
    <row r="6" spans="1:18" ht="17.25" customHeight="1" x14ac:dyDescent="0.4">
      <c r="A6" s="7" t="s">
        <v>17</v>
      </c>
      <c r="J6" s="121" t="s">
        <v>55</v>
      </c>
      <c r="K6" s="21" t="s">
        <v>33</v>
      </c>
      <c r="L6" s="22">
        <v>569</v>
      </c>
      <c r="M6" s="122">
        <f>L8</f>
        <v>0</v>
      </c>
      <c r="N6" s="23">
        <v>61000</v>
      </c>
      <c r="O6" s="24">
        <v>54000</v>
      </c>
      <c r="P6" s="25">
        <v>0</v>
      </c>
      <c r="Q6" s="122">
        <f>INT(N8+O8+P8)</f>
        <v>0</v>
      </c>
      <c r="R6" s="117">
        <f>INT(M6+Q6)</f>
        <v>0</v>
      </c>
    </row>
    <row r="7" spans="1:18" ht="17.25" customHeight="1" x14ac:dyDescent="0.4">
      <c r="A7" s="7" t="s">
        <v>133</v>
      </c>
      <c r="J7" s="121"/>
      <c r="K7" s="26" t="s">
        <v>34</v>
      </c>
      <c r="L7" s="27"/>
      <c r="M7" s="123"/>
      <c r="N7" s="28"/>
      <c r="O7" s="29"/>
      <c r="P7" s="30"/>
      <c r="Q7" s="123"/>
      <c r="R7" s="118"/>
    </row>
    <row r="8" spans="1:18" ht="17.25" customHeight="1" x14ac:dyDescent="0.4">
      <c r="A8" s="57"/>
      <c r="J8" s="121"/>
      <c r="K8" s="31" t="s">
        <v>35</v>
      </c>
      <c r="L8" s="32">
        <f>L6*L7</f>
        <v>0</v>
      </c>
      <c r="M8" s="124"/>
      <c r="N8" s="33">
        <f>N6*N7</f>
        <v>0</v>
      </c>
      <c r="O8" s="34">
        <f>O6*O7</f>
        <v>0</v>
      </c>
      <c r="P8" s="32">
        <f>P6*P7</f>
        <v>0</v>
      </c>
      <c r="Q8" s="124"/>
      <c r="R8" s="119"/>
    </row>
    <row r="9" spans="1:18" ht="17.25" customHeight="1" x14ac:dyDescent="0.4">
      <c r="A9" s="57"/>
      <c r="J9" s="121" t="s">
        <v>56</v>
      </c>
      <c r="K9" s="21" t="s">
        <v>33</v>
      </c>
      <c r="L9" s="22">
        <f>L6</f>
        <v>569</v>
      </c>
      <c r="M9" s="122">
        <f>L11</f>
        <v>0</v>
      </c>
      <c r="N9" s="23">
        <v>58000</v>
      </c>
      <c r="O9" s="24">
        <v>63000</v>
      </c>
      <c r="P9" s="25">
        <v>0</v>
      </c>
      <c r="Q9" s="122">
        <f>INT(N11+O11+P11)</f>
        <v>0</v>
      </c>
      <c r="R9" s="117">
        <f>INT(M9+Q9)</f>
        <v>0</v>
      </c>
    </row>
    <row r="10" spans="1:18" ht="17.25" customHeight="1" x14ac:dyDescent="0.4">
      <c r="A10" s="120" t="s">
        <v>7</v>
      </c>
      <c r="B10" s="120"/>
      <c r="C10" s="8" t="s">
        <v>6</v>
      </c>
      <c r="D10" s="57"/>
      <c r="E10" s="57"/>
      <c r="F10" s="57"/>
      <c r="G10" s="57"/>
      <c r="H10" s="57"/>
      <c r="I10" s="57"/>
      <c r="J10" s="121"/>
      <c r="K10" s="26" t="s">
        <v>34</v>
      </c>
      <c r="L10" s="27"/>
      <c r="M10" s="123"/>
      <c r="N10" s="28"/>
      <c r="O10" s="29"/>
      <c r="P10" s="30"/>
      <c r="Q10" s="123"/>
      <c r="R10" s="118"/>
    </row>
    <row r="11" spans="1:18" ht="17.25" customHeight="1" x14ac:dyDescent="0.4">
      <c r="A11" s="59"/>
      <c r="B11" s="5"/>
      <c r="J11" s="121"/>
      <c r="K11" s="31" t="s">
        <v>35</v>
      </c>
      <c r="L11" s="32"/>
      <c r="M11" s="124"/>
      <c r="N11" s="33">
        <f>N9*N10</f>
        <v>0</v>
      </c>
      <c r="O11" s="34">
        <f>O9*O10</f>
        <v>0</v>
      </c>
      <c r="P11" s="32">
        <f>P9*P10</f>
        <v>0</v>
      </c>
      <c r="Q11" s="124"/>
      <c r="R11" s="119"/>
    </row>
    <row r="12" spans="1:18" ht="17.25" customHeight="1" x14ac:dyDescent="0.4">
      <c r="A12" s="120" t="s">
        <v>9</v>
      </c>
      <c r="B12" s="120"/>
      <c r="C12" s="9" t="s">
        <v>134</v>
      </c>
      <c r="D12" s="57"/>
      <c r="E12" s="57"/>
      <c r="F12" s="57"/>
      <c r="G12" s="57"/>
      <c r="H12" s="57"/>
      <c r="I12" s="57"/>
      <c r="J12" s="121" t="s">
        <v>57</v>
      </c>
      <c r="K12" s="21" t="s">
        <v>33</v>
      </c>
      <c r="L12" s="22">
        <f>L9</f>
        <v>569</v>
      </c>
      <c r="M12" s="122">
        <f>L14</f>
        <v>0</v>
      </c>
      <c r="N12" s="23">
        <v>104000</v>
      </c>
      <c r="O12" s="24">
        <v>72000</v>
      </c>
      <c r="P12" s="25">
        <v>0</v>
      </c>
      <c r="Q12" s="122">
        <f>INT(N14+O14+P14)</f>
        <v>0</v>
      </c>
      <c r="R12" s="117">
        <f>INT(M12+Q12)</f>
        <v>0</v>
      </c>
    </row>
    <row r="13" spans="1:18" ht="17.25" customHeight="1" x14ac:dyDescent="0.4">
      <c r="A13" s="59"/>
      <c r="B13" s="5"/>
      <c r="J13" s="121"/>
      <c r="K13" s="26" t="s">
        <v>34</v>
      </c>
      <c r="L13" s="27"/>
      <c r="M13" s="123"/>
      <c r="N13" s="28"/>
      <c r="O13" s="29"/>
      <c r="P13" s="30"/>
      <c r="Q13" s="123"/>
      <c r="R13" s="118"/>
    </row>
    <row r="14" spans="1:18" ht="17.25" customHeight="1" x14ac:dyDescent="0.4">
      <c r="A14" s="120" t="s">
        <v>58</v>
      </c>
      <c r="B14" s="120"/>
      <c r="C14" s="6" t="s">
        <v>5</v>
      </c>
      <c r="D14" s="6"/>
      <c r="E14" s="6"/>
      <c r="F14" s="6"/>
      <c r="J14" s="121"/>
      <c r="K14" s="31" t="s">
        <v>35</v>
      </c>
      <c r="L14" s="32">
        <f>L12*L13</f>
        <v>0</v>
      </c>
      <c r="M14" s="124"/>
      <c r="N14" s="33">
        <f>N12*N13</f>
        <v>0</v>
      </c>
      <c r="O14" s="34">
        <f>O12*O13</f>
        <v>0</v>
      </c>
      <c r="P14" s="32">
        <f>P12*P13</f>
        <v>0</v>
      </c>
      <c r="Q14" s="124"/>
      <c r="R14" s="119"/>
    </row>
    <row r="15" spans="1:18" ht="17.25" customHeight="1" x14ac:dyDescent="0.4">
      <c r="A15" s="59"/>
      <c r="B15" s="5"/>
      <c r="J15" s="121" t="s">
        <v>59</v>
      </c>
      <c r="K15" s="21" t="s">
        <v>33</v>
      </c>
      <c r="L15" s="22">
        <f>L12</f>
        <v>569</v>
      </c>
      <c r="M15" s="122">
        <f>L17</f>
        <v>0</v>
      </c>
      <c r="N15" s="23">
        <v>99000</v>
      </c>
      <c r="O15" s="24">
        <v>94000</v>
      </c>
      <c r="P15" s="25">
        <v>28000</v>
      </c>
      <c r="Q15" s="122">
        <f>INT(N17+O17+P17)</f>
        <v>0</v>
      </c>
      <c r="R15" s="117">
        <f t="shared" ref="R15" si="0">INT(M15+Q15)</f>
        <v>0</v>
      </c>
    </row>
    <row r="16" spans="1:18" ht="17.25" customHeight="1" x14ac:dyDescent="0.4">
      <c r="A16" s="120" t="s">
        <v>60</v>
      </c>
      <c r="B16" s="120"/>
      <c r="C16" s="1" t="s">
        <v>18</v>
      </c>
      <c r="J16" s="121"/>
      <c r="K16" s="26" t="s">
        <v>34</v>
      </c>
      <c r="L16" s="27"/>
      <c r="M16" s="123"/>
      <c r="N16" s="28"/>
      <c r="O16" s="29"/>
      <c r="P16" s="30"/>
      <c r="Q16" s="123"/>
      <c r="R16" s="118"/>
    </row>
    <row r="17" spans="1:18" ht="17.25" customHeight="1" x14ac:dyDescent="0.4">
      <c r="A17" s="57"/>
      <c r="J17" s="121"/>
      <c r="K17" s="31" t="s">
        <v>35</v>
      </c>
      <c r="L17" s="32">
        <f>L15*L16</f>
        <v>0</v>
      </c>
      <c r="M17" s="124"/>
      <c r="N17" s="33">
        <f>N15*N16</f>
        <v>0</v>
      </c>
      <c r="O17" s="34">
        <f>O15*O16</f>
        <v>0</v>
      </c>
      <c r="P17" s="32">
        <f>P15*P16</f>
        <v>0</v>
      </c>
      <c r="Q17" s="124"/>
      <c r="R17" s="119"/>
    </row>
    <row r="18" spans="1:18" ht="17.25" customHeight="1" x14ac:dyDescent="0.4">
      <c r="A18" s="120" t="s">
        <v>61</v>
      </c>
      <c r="B18" s="120"/>
      <c r="C18" s="57" t="s">
        <v>62</v>
      </c>
      <c r="J18" s="121" t="s">
        <v>63</v>
      </c>
      <c r="K18" s="21" t="s">
        <v>33</v>
      </c>
      <c r="L18" s="22">
        <f>L15</f>
        <v>569</v>
      </c>
      <c r="M18" s="122">
        <f>L20</f>
        <v>0</v>
      </c>
      <c r="N18" s="23">
        <v>94000</v>
      </c>
      <c r="O18" s="24">
        <v>95000</v>
      </c>
      <c r="P18" s="25">
        <v>26000</v>
      </c>
      <c r="Q18" s="122">
        <f>INT(N20+O20+P20)</f>
        <v>0</v>
      </c>
      <c r="R18" s="117">
        <f t="shared" ref="R18" si="1">INT(M18+Q18)</f>
        <v>0</v>
      </c>
    </row>
    <row r="19" spans="1:18" ht="17.25" customHeight="1" x14ac:dyDescent="0.4">
      <c r="A19" s="120"/>
      <c r="B19" s="120"/>
      <c r="J19" s="121"/>
      <c r="K19" s="26" t="s">
        <v>34</v>
      </c>
      <c r="L19" s="27"/>
      <c r="M19" s="123"/>
      <c r="N19" s="28"/>
      <c r="O19" s="29"/>
      <c r="P19" s="30"/>
      <c r="Q19" s="123"/>
      <c r="R19" s="118"/>
    </row>
    <row r="20" spans="1:18" ht="17.25" customHeight="1" x14ac:dyDescent="0.4">
      <c r="A20" s="120" t="s">
        <v>64</v>
      </c>
      <c r="B20" s="120"/>
      <c r="C20" s="1" t="s">
        <v>135</v>
      </c>
      <c r="J20" s="121"/>
      <c r="K20" s="31" t="s">
        <v>35</v>
      </c>
      <c r="L20" s="32">
        <f t="shared" ref="L20" si="2">L18*L19</f>
        <v>0</v>
      </c>
      <c r="M20" s="124"/>
      <c r="N20" s="33">
        <f>N18*N19</f>
        <v>0</v>
      </c>
      <c r="O20" s="34">
        <f>O18*O19</f>
        <v>0</v>
      </c>
      <c r="P20" s="32">
        <f>P18*P19</f>
        <v>0</v>
      </c>
      <c r="Q20" s="124"/>
      <c r="R20" s="119"/>
    </row>
    <row r="21" spans="1:18" ht="17.25" customHeight="1" x14ac:dyDescent="0.4">
      <c r="A21" s="57"/>
      <c r="C21" s="1" t="s">
        <v>136</v>
      </c>
      <c r="J21" s="121" t="s">
        <v>65</v>
      </c>
      <c r="K21" s="21" t="s">
        <v>33</v>
      </c>
      <c r="L21" s="22">
        <f>L18</f>
        <v>569</v>
      </c>
      <c r="M21" s="122">
        <f>L23</f>
        <v>0</v>
      </c>
      <c r="N21" s="23">
        <v>88000</v>
      </c>
      <c r="O21" s="24">
        <v>87000</v>
      </c>
      <c r="P21" s="25">
        <v>25000</v>
      </c>
      <c r="Q21" s="122">
        <f>INT(N23+O23+P23)</f>
        <v>0</v>
      </c>
      <c r="R21" s="117">
        <f t="shared" ref="R21" si="3">INT(M21+Q21)</f>
        <v>0</v>
      </c>
    </row>
    <row r="22" spans="1:18" ht="17.25" customHeight="1" x14ac:dyDescent="0.4">
      <c r="A22" s="57"/>
      <c r="J22" s="121"/>
      <c r="K22" s="26" t="s">
        <v>34</v>
      </c>
      <c r="L22" s="27"/>
      <c r="M22" s="123"/>
      <c r="N22" s="28"/>
      <c r="O22" s="29"/>
      <c r="P22" s="30"/>
      <c r="Q22" s="123"/>
      <c r="R22" s="118"/>
    </row>
    <row r="23" spans="1:18" ht="17.25" customHeight="1" x14ac:dyDescent="0.4">
      <c r="A23" s="57" t="s">
        <v>137</v>
      </c>
      <c r="J23" s="121"/>
      <c r="K23" s="31" t="s">
        <v>35</v>
      </c>
      <c r="L23" s="32"/>
      <c r="M23" s="124"/>
      <c r="N23" s="33">
        <f>N21*N22</f>
        <v>0</v>
      </c>
      <c r="O23" s="34">
        <f>O21*O22</f>
        <v>0</v>
      </c>
      <c r="P23" s="32">
        <f>P21*P22</f>
        <v>0</v>
      </c>
      <c r="Q23" s="124"/>
      <c r="R23" s="119"/>
    </row>
    <row r="24" spans="1:18" ht="17.25" customHeight="1" x14ac:dyDescent="0.4">
      <c r="A24" s="125"/>
      <c r="B24" s="126"/>
      <c r="C24" s="126"/>
      <c r="D24" s="126"/>
      <c r="J24" s="121" t="s">
        <v>66</v>
      </c>
      <c r="K24" s="21" t="s">
        <v>33</v>
      </c>
      <c r="L24" s="22">
        <f>L21</f>
        <v>569</v>
      </c>
      <c r="M24" s="122">
        <f>L26</f>
        <v>0</v>
      </c>
      <c r="N24" s="23">
        <v>95000</v>
      </c>
      <c r="O24" s="24">
        <v>70000</v>
      </c>
      <c r="P24" s="25">
        <v>0</v>
      </c>
      <c r="Q24" s="122">
        <f>INT(N26+O26+P26)</f>
        <v>0</v>
      </c>
      <c r="R24" s="117">
        <f t="shared" ref="R24" si="4">INT(M24+Q24)</f>
        <v>0</v>
      </c>
    </row>
    <row r="25" spans="1:18" ht="17.25" customHeight="1" x14ac:dyDescent="0.4">
      <c r="A25" s="57"/>
      <c r="J25" s="121"/>
      <c r="K25" s="26" t="s">
        <v>34</v>
      </c>
      <c r="L25" s="27"/>
      <c r="M25" s="123"/>
      <c r="N25" s="28"/>
      <c r="O25" s="29"/>
      <c r="P25" s="30"/>
      <c r="Q25" s="123"/>
      <c r="R25" s="118"/>
    </row>
    <row r="26" spans="1:18" ht="17.25" customHeight="1" x14ac:dyDescent="0.4">
      <c r="A26" s="57"/>
      <c r="J26" s="121"/>
      <c r="K26" s="31" t="s">
        <v>35</v>
      </c>
      <c r="L26" s="32">
        <f t="shared" ref="L26" si="5">L24*L25</f>
        <v>0</v>
      </c>
      <c r="M26" s="124"/>
      <c r="N26" s="33">
        <f>N24*N25</f>
        <v>0</v>
      </c>
      <c r="O26" s="34">
        <f>O24*O25</f>
        <v>0</v>
      </c>
      <c r="P26" s="32">
        <f>P24*P25</f>
        <v>0</v>
      </c>
      <c r="Q26" s="124"/>
      <c r="R26" s="119"/>
    </row>
    <row r="27" spans="1:18" ht="17.25" customHeight="1" x14ac:dyDescent="0.4">
      <c r="C27" s="108" t="s">
        <v>15</v>
      </c>
      <c r="D27" s="108"/>
      <c r="E27" s="108"/>
      <c r="J27" s="121" t="s">
        <v>67</v>
      </c>
      <c r="K27" s="21" t="s">
        <v>33</v>
      </c>
      <c r="L27" s="22">
        <f>L24</f>
        <v>569</v>
      </c>
      <c r="M27" s="122">
        <f>L29</f>
        <v>0</v>
      </c>
      <c r="N27" s="23">
        <v>62000</v>
      </c>
      <c r="O27" s="24">
        <v>59000</v>
      </c>
      <c r="P27" s="25">
        <v>0</v>
      </c>
      <c r="Q27" s="122">
        <f>INT(N29+O29+P29)</f>
        <v>0</v>
      </c>
      <c r="R27" s="117">
        <f t="shared" ref="R27" si="6">INT(M27+Q27)</f>
        <v>0</v>
      </c>
    </row>
    <row r="28" spans="1:18" ht="17.25" customHeight="1" x14ac:dyDescent="0.4">
      <c r="C28" s="57"/>
      <c r="D28" s="57"/>
      <c r="E28" s="58" t="s">
        <v>2</v>
      </c>
      <c r="J28" s="121"/>
      <c r="K28" s="26" t="s">
        <v>34</v>
      </c>
      <c r="L28" s="27"/>
      <c r="M28" s="123"/>
      <c r="N28" s="28"/>
      <c r="O28" s="29"/>
      <c r="P28" s="30"/>
      <c r="Q28" s="123"/>
      <c r="R28" s="118"/>
    </row>
    <row r="29" spans="1:18" ht="17.25" customHeight="1" x14ac:dyDescent="0.4">
      <c r="C29" s="57"/>
      <c r="D29" s="57"/>
      <c r="E29" s="58" t="s">
        <v>3</v>
      </c>
      <c r="J29" s="121"/>
      <c r="K29" s="31" t="s">
        <v>35</v>
      </c>
      <c r="L29" s="32">
        <f t="shared" ref="L29" si="7">L27*L28</f>
        <v>0</v>
      </c>
      <c r="M29" s="124"/>
      <c r="N29" s="33">
        <f>N27*N28</f>
        <v>0</v>
      </c>
      <c r="O29" s="34">
        <f>O27*O28</f>
        <v>0</v>
      </c>
      <c r="P29" s="32">
        <f>P27*P28</f>
        <v>0</v>
      </c>
      <c r="Q29" s="124"/>
      <c r="R29" s="119"/>
    </row>
    <row r="30" spans="1:18" ht="17.25" customHeight="1" x14ac:dyDescent="0.4">
      <c r="A30" s="57"/>
      <c r="C30" s="57"/>
      <c r="D30" s="57"/>
      <c r="E30" s="58" t="s">
        <v>12</v>
      </c>
      <c r="J30" s="121" t="s">
        <v>68</v>
      </c>
      <c r="K30" s="21" t="s">
        <v>33</v>
      </c>
      <c r="L30" s="22">
        <f>L27</f>
        <v>569</v>
      </c>
      <c r="M30" s="122">
        <f>L32</f>
        <v>0</v>
      </c>
      <c r="N30" s="23">
        <v>73000</v>
      </c>
      <c r="O30" s="24">
        <v>63000</v>
      </c>
      <c r="P30" s="25">
        <v>0</v>
      </c>
      <c r="Q30" s="122">
        <f>INT(N32+O32+P32)</f>
        <v>0</v>
      </c>
      <c r="R30" s="117">
        <f t="shared" ref="R30" si="8">INT(M30+Q30)</f>
        <v>0</v>
      </c>
    </row>
    <row r="31" spans="1:18" ht="17.25" customHeight="1" x14ac:dyDescent="0.4">
      <c r="A31" s="57"/>
      <c r="C31" s="57"/>
      <c r="D31" s="57"/>
      <c r="E31" s="58" t="s">
        <v>13</v>
      </c>
      <c r="J31" s="121"/>
      <c r="K31" s="26" t="s">
        <v>34</v>
      </c>
      <c r="L31" s="27"/>
      <c r="M31" s="123"/>
      <c r="N31" s="28"/>
      <c r="O31" s="29"/>
      <c r="P31" s="30"/>
      <c r="Q31" s="123"/>
      <c r="R31" s="118"/>
    </row>
    <row r="32" spans="1:18" ht="17.25" customHeight="1" x14ac:dyDescent="0.4">
      <c r="A32" s="57"/>
      <c r="J32" s="121"/>
      <c r="K32" s="31" t="s">
        <v>35</v>
      </c>
      <c r="L32" s="32">
        <f t="shared" ref="L32" si="9">L30*L31</f>
        <v>0</v>
      </c>
      <c r="M32" s="124"/>
      <c r="N32" s="33">
        <f>N30*N31</f>
        <v>0</v>
      </c>
      <c r="O32" s="34">
        <f>O30*O31</f>
        <v>0</v>
      </c>
      <c r="P32" s="32">
        <f>P30*P31</f>
        <v>0</v>
      </c>
      <c r="Q32" s="124"/>
      <c r="R32" s="119"/>
    </row>
    <row r="33" spans="1:18" ht="17.25" customHeight="1" x14ac:dyDescent="0.4">
      <c r="A33" s="57"/>
      <c r="J33" s="121" t="s">
        <v>69</v>
      </c>
      <c r="K33" s="21" t="s">
        <v>33</v>
      </c>
      <c r="L33" s="22">
        <f>L30</f>
        <v>569</v>
      </c>
      <c r="M33" s="122">
        <f>L35</f>
        <v>0</v>
      </c>
      <c r="N33" s="23">
        <v>72000</v>
      </c>
      <c r="O33" s="24">
        <v>71000</v>
      </c>
      <c r="P33" s="25">
        <v>0</v>
      </c>
      <c r="Q33" s="122">
        <f>INT(N35+O35+P35)</f>
        <v>0</v>
      </c>
      <c r="R33" s="117">
        <f t="shared" ref="R33" si="10">INT(M33+Q33)</f>
        <v>0</v>
      </c>
    </row>
    <row r="34" spans="1:18" ht="17.25" customHeight="1" x14ac:dyDescent="0.4">
      <c r="A34" s="57"/>
      <c r="J34" s="121"/>
      <c r="K34" s="26" t="s">
        <v>34</v>
      </c>
      <c r="L34" s="27"/>
      <c r="M34" s="123"/>
      <c r="N34" s="28"/>
      <c r="O34" s="29"/>
      <c r="P34" s="30"/>
      <c r="Q34" s="123"/>
      <c r="R34" s="118"/>
    </row>
    <row r="35" spans="1:18" ht="17.25" customHeight="1" x14ac:dyDescent="0.4">
      <c r="A35" s="57"/>
      <c r="J35" s="121"/>
      <c r="K35" s="31" t="s">
        <v>35</v>
      </c>
      <c r="L35" s="32"/>
      <c r="M35" s="124"/>
      <c r="N35" s="33">
        <f>N33*N34</f>
        <v>0</v>
      </c>
      <c r="O35" s="34">
        <f>O33*O34</f>
        <v>0</v>
      </c>
      <c r="P35" s="32">
        <f>P33*P34</f>
        <v>0</v>
      </c>
      <c r="Q35" s="124"/>
      <c r="R35" s="119"/>
    </row>
    <row r="36" spans="1:18" ht="17.25" customHeight="1" x14ac:dyDescent="0.4">
      <c r="A36" s="57"/>
      <c r="J36" s="121" t="s">
        <v>70</v>
      </c>
      <c r="K36" s="21" t="s">
        <v>33</v>
      </c>
      <c r="L36" s="22">
        <f>L33</f>
        <v>569</v>
      </c>
      <c r="M36" s="122">
        <f>L38</f>
        <v>0</v>
      </c>
      <c r="N36" s="23">
        <v>73000</v>
      </c>
      <c r="O36" s="24">
        <v>65000</v>
      </c>
      <c r="P36" s="25">
        <v>0</v>
      </c>
      <c r="Q36" s="122">
        <f>INT(N38+O38+P38)</f>
        <v>0</v>
      </c>
      <c r="R36" s="117">
        <f t="shared" ref="R36" si="11">INT(M36+Q36)</f>
        <v>0</v>
      </c>
    </row>
    <row r="37" spans="1:18" ht="17.25" customHeight="1" x14ac:dyDescent="0.4">
      <c r="A37" s="57"/>
      <c r="J37" s="121"/>
      <c r="K37" s="26" t="s">
        <v>34</v>
      </c>
      <c r="L37" s="27"/>
      <c r="M37" s="123"/>
      <c r="N37" s="28"/>
      <c r="O37" s="29"/>
      <c r="P37" s="30"/>
      <c r="Q37" s="123"/>
      <c r="R37" s="118"/>
    </row>
    <row r="38" spans="1:18" ht="17.25" customHeight="1" x14ac:dyDescent="0.4">
      <c r="A38" s="57"/>
      <c r="J38" s="121"/>
      <c r="K38" s="31" t="s">
        <v>35</v>
      </c>
      <c r="L38" s="32">
        <f t="shared" ref="L38" si="12">L36*L37</f>
        <v>0</v>
      </c>
      <c r="M38" s="124"/>
      <c r="N38" s="33">
        <f>N36*N37</f>
        <v>0</v>
      </c>
      <c r="O38" s="34">
        <f>O36*O37</f>
        <v>0</v>
      </c>
      <c r="P38" s="32">
        <f>P36*P37</f>
        <v>0</v>
      </c>
      <c r="Q38" s="124"/>
      <c r="R38" s="119"/>
    </row>
    <row r="39" spans="1:18" ht="17.25" customHeight="1" x14ac:dyDescent="0.4">
      <c r="A39" s="127" t="s">
        <v>53</v>
      </c>
      <c r="B39" s="127"/>
      <c r="C39" s="127"/>
      <c r="D39" s="127"/>
      <c r="E39" s="127"/>
      <c r="F39" s="127"/>
      <c r="G39" s="127"/>
      <c r="H39" s="127"/>
      <c r="I39" s="127"/>
      <c r="J39" s="121" t="s">
        <v>71</v>
      </c>
      <c r="K39" s="21" t="s">
        <v>33</v>
      </c>
      <c r="L39" s="22">
        <f>L36</f>
        <v>569</v>
      </c>
      <c r="M39" s="122">
        <f>L41</f>
        <v>0</v>
      </c>
      <c r="N39" s="23">
        <v>72000</v>
      </c>
      <c r="O39" s="24">
        <v>61000</v>
      </c>
      <c r="P39" s="25">
        <v>0</v>
      </c>
      <c r="Q39" s="122">
        <f>INT(N41+O41+P41)</f>
        <v>0</v>
      </c>
      <c r="R39" s="117">
        <f t="shared" ref="R39" si="13">INT(M39+Q39)</f>
        <v>0</v>
      </c>
    </row>
    <row r="40" spans="1:18" ht="17.25" customHeight="1" x14ac:dyDescent="0.4">
      <c r="A40" s="127"/>
      <c r="B40" s="127"/>
      <c r="C40" s="127"/>
      <c r="D40" s="127"/>
      <c r="E40" s="127"/>
      <c r="F40" s="127"/>
      <c r="G40" s="127"/>
      <c r="H40" s="127"/>
      <c r="I40" s="127"/>
      <c r="J40" s="121"/>
      <c r="K40" s="26" t="s">
        <v>34</v>
      </c>
      <c r="L40" s="27"/>
      <c r="M40" s="123"/>
      <c r="N40" s="28"/>
      <c r="O40" s="29"/>
      <c r="P40" s="30"/>
      <c r="Q40" s="123"/>
      <c r="R40" s="118"/>
    </row>
    <row r="41" spans="1:18" ht="17.25" customHeight="1" x14ac:dyDescent="0.4">
      <c r="A41" s="60"/>
      <c r="B41" s="60"/>
      <c r="C41" s="60"/>
      <c r="D41" s="60"/>
      <c r="E41" s="60"/>
      <c r="F41" s="60"/>
      <c r="G41" s="60"/>
      <c r="H41" s="60"/>
      <c r="I41" s="60"/>
      <c r="J41" s="121"/>
      <c r="K41" s="31" t="s">
        <v>35</v>
      </c>
      <c r="L41" s="32">
        <f t="shared" ref="L41" si="14">L39*L40</f>
        <v>0</v>
      </c>
      <c r="M41" s="124"/>
      <c r="N41" s="33">
        <f>N39*N40</f>
        <v>0</v>
      </c>
      <c r="O41" s="34">
        <f>O39*O40</f>
        <v>0</v>
      </c>
      <c r="P41" s="32">
        <f>P39*P40</f>
        <v>0</v>
      </c>
      <c r="Q41" s="124"/>
      <c r="R41" s="119"/>
    </row>
    <row r="42" spans="1:18" ht="17.25" customHeight="1" x14ac:dyDescent="0.4">
      <c r="A42" s="128" t="s">
        <v>4</v>
      </c>
      <c r="B42" s="128"/>
      <c r="C42" s="128"/>
      <c r="D42" s="128"/>
      <c r="E42" s="128"/>
      <c r="F42" s="128"/>
      <c r="G42" s="128"/>
      <c r="H42" s="128"/>
      <c r="I42" s="128"/>
      <c r="J42" s="114" t="s">
        <v>47</v>
      </c>
      <c r="K42" s="115"/>
      <c r="L42" s="115"/>
      <c r="M42" s="115"/>
      <c r="N42" s="115"/>
      <c r="O42" s="115"/>
      <c r="P42" s="115"/>
      <c r="Q42" s="113"/>
      <c r="R42" s="132">
        <f t="shared" ref="R42" si="15">R6+R9+R12+R15+R18+R21+R24+R27+R30+R33+R36+R39</f>
        <v>0</v>
      </c>
    </row>
    <row r="43" spans="1:18" ht="17.25" customHeight="1" x14ac:dyDescent="0.4">
      <c r="J43" s="129"/>
      <c r="K43" s="130"/>
      <c r="L43" s="130"/>
      <c r="M43" s="130"/>
      <c r="N43" s="130"/>
      <c r="O43" s="130"/>
      <c r="P43" s="130"/>
      <c r="Q43" s="131"/>
      <c r="R43" s="133"/>
    </row>
    <row r="44" spans="1:18" ht="17.25" customHeight="1" x14ac:dyDescent="0.4">
      <c r="J44" s="134" t="s">
        <v>48</v>
      </c>
      <c r="K44" s="135"/>
      <c r="L44" s="135"/>
      <c r="M44" s="135"/>
      <c r="N44" s="135"/>
      <c r="O44" s="135"/>
      <c r="P44" s="135"/>
      <c r="Q44" s="140" t="s">
        <v>49</v>
      </c>
      <c r="R44" s="132"/>
    </row>
    <row r="45" spans="1:18" ht="17.25" customHeight="1" x14ac:dyDescent="0.4">
      <c r="J45" s="136"/>
      <c r="K45" s="137"/>
      <c r="L45" s="137"/>
      <c r="M45" s="137"/>
      <c r="N45" s="137"/>
      <c r="O45" s="137"/>
      <c r="P45" s="137"/>
      <c r="Q45" s="141"/>
      <c r="R45" s="133"/>
    </row>
    <row r="46" spans="1:18" ht="14.25" customHeight="1" x14ac:dyDescent="0.4">
      <c r="J46" s="138"/>
      <c r="K46" s="139"/>
      <c r="L46" s="139"/>
      <c r="M46" s="139"/>
      <c r="N46" s="139"/>
      <c r="O46" s="139"/>
      <c r="P46" s="139"/>
      <c r="Q46" s="142"/>
      <c r="R46" s="143"/>
    </row>
    <row r="47" spans="1:18" ht="17.25" customHeight="1" x14ac:dyDescent="0.4">
      <c r="J47" s="35"/>
      <c r="K47" s="36"/>
      <c r="L47" s="35"/>
      <c r="M47" s="35"/>
      <c r="N47" s="35"/>
      <c r="O47" s="35"/>
      <c r="P47" s="35"/>
      <c r="Q47" s="35"/>
      <c r="R47" s="41"/>
    </row>
  </sheetData>
  <mergeCells count="73">
    <mergeCell ref="A42:I42"/>
    <mergeCell ref="J42:Q43"/>
    <mergeCell ref="R42:R43"/>
    <mergeCell ref="J44:P46"/>
    <mergeCell ref="Q44:Q46"/>
    <mergeCell ref="R44:R46"/>
    <mergeCell ref="J36:J38"/>
    <mergeCell ref="M36:M38"/>
    <mergeCell ref="Q36:Q38"/>
    <mergeCell ref="R36:R38"/>
    <mergeCell ref="A39:I40"/>
    <mergeCell ref="J39:J41"/>
    <mergeCell ref="M39:M41"/>
    <mergeCell ref="Q39:Q41"/>
    <mergeCell ref="R39:R41"/>
    <mergeCell ref="J30:J32"/>
    <mergeCell ref="M30:M32"/>
    <mergeCell ref="Q30:Q32"/>
    <mergeCell ref="R30:R32"/>
    <mergeCell ref="J33:J35"/>
    <mergeCell ref="M33:M35"/>
    <mergeCell ref="Q33:Q35"/>
    <mergeCell ref="R33:R35"/>
    <mergeCell ref="A24:D24"/>
    <mergeCell ref="J24:J26"/>
    <mergeCell ref="M24:M26"/>
    <mergeCell ref="Q24:Q26"/>
    <mergeCell ref="R24:R26"/>
    <mergeCell ref="C27:E27"/>
    <mergeCell ref="J27:J29"/>
    <mergeCell ref="M27:M29"/>
    <mergeCell ref="Q27:Q29"/>
    <mergeCell ref="R27:R29"/>
    <mergeCell ref="R21:R23"/>
    <mergeCell ref="J15:J17"/>
    <mergeCell ref="M15:M17"/>
    <mergeCell ref="Q15:Q17"/>
    <mergeCell ref="R15:R17"/>
    <mergeCell ref="R18:R20"/>
    <mergeCell ref="J21:J23"/>
    <mergeCell ref="M21:M23"/>
    <mergeCell ref="Q21:Q23"/>
    <mergeCell ref="A16:B16"/>
    <mergeCell ref="A18:B18"/>
    <mergeCell ref="J18:J20"/>
    <mergeCell ref="M18:M20"/>
    <mergeCell ref="Q18:Q20"/>
    <mergeCell ref="A19:B19"/>
    <mergeCell ref="A20:B20"/>
    <mergeCell ref="R12:R14"/>
    <mergeCell ref="A14:B14"/>
    <mergeCell ref="J6:J8"/>
    <mergeCell ref="M6:M8"/>
    <mergeCell ref="Q6:Q8"/>
    <mergeCell ref="R6:R8"/>
    <mergeCell ref="J9:J11"/>
    <mergeCell ref="M9:M11"/>
    <mergeCell ref="Q9:Q11"/>
    <mergeCell ref="R9:R11"/>
    <mergeCell ref="A10:B10"/>
    <mergeCell ref="A12:B12"/>
    <mergeCell ref="J12:J14"/>
    <mergeCell ref="M12:M14"/>
    <mergeCell ref="Q12:Q14"/>
    <mergeCell ref="A1:I1"/>
    <mergeCell ref="J2:R2"/>
    <mergeCell ref="A3:I3"/>
    <mergeCell ref="J3:R3"/>
    <mergeCell ref="J4:J5"/>
    <mergeCell ref="K4:K5"/>
    <mergeCell ref="L4:M4"/>
    <mergeCell ref="N4:Q4"/>
    <mergeCell ref="R4:R5"/>
  </mergeCells>
  <phoneticPr fontId="2"/>
  <pageMargins left="0.59055118110236227" right="0.59055118110236227"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4860-0467-4ED8-964A-A88AB8B208F9}">
  <sheetPr codeName="Sheet2"/>
  <dimension ref="A1:AA47"/>
  <sheetViews>
    <sheetView topLeftCell="D1" zoomScaleNormal="100" zoomScalePageLayoutView="55" workbookViewId="0">
      <selection activeCell="J1" sqref="J1:AA1048576"/>
    </sheetView>
  </sheetViews>
  <sheetFormatPr defaultRowHeight="17.25" customHeight="1" x14ac:dyDescent="0.4"/>
  <cols>
    <col min="1" max="8" width="9" style="1"/>
    <col min="9" max="9" width="10.625" style="1" customWidth="1"/>
    <col min="10" max="16384" width="9" style="1"/>
  </cols>
  <sheetData>
    <row r="1" spans="1:27" ht="17.25" customHeight="1" x14ac:dyDescent="0.4">
      <c r="A1" s="108"/>
      <c r="B1" s="108"/>
      <c r="C1" s="108"/>
      <c r="D1" s="108"/>
      <c r="E1" s="108"/>
      <c r="F1" s="108"/>
      <c r="G1" s="108"/>
      <c r="H1" s="108"/>
      <c r="I1" s="108"/>
      <c r="J1" s="35"/>
      <c r="K1" s="36"/>
      <c r="L1" s="35"/>
      <c r="M1" s="35"/>
      <c r="N1" s="35"/>
      <c r="O1" s="35"/>
      <c r="P1" s="35"/>
      <c r="Q1" s="35"/>
      <c r="R1" s="37" t="s">
        <v>19</v>
      </c>
      <c r="S1" s="35"/>
      <c r="T1" s="36"/>
      <c r="U1" s="35"/>
      <c r="V1" s="35"/>
      <c r="W1" s="35"/>
      <c r="X1" s="35"/>
      <c r="Y1" s="35"/>
      <c r="Z1" s="35"/>
      <c r="AA1" s="41" t="s">
        <v>52</v>
      </c>
    </row>
    <row r="2" spans="1:27" ht="17.25" customHeight="1" x14ac:dyDescent="0.4">
      <c r="A2" s="57"/>
      <c r="J2" s="109" t="s">
        <v>50</v>
      </c>
      <c r="K2" s="109"/>
      <c r="L2" s="109"/>
      <c r="M2" s="109"/>
      <c r="N2" s="109"/>
      <c r="O2" s="109"/>
      <c r="P2" s="109"/>
      <c r="Q2" s="109"/>
      <c r="R2" s="109"/>
      <c r="S2" s="109" t="s">
        <v>50</v>
      </c>
      <c r="T2" s="109"/>
      <c r="U2" s="109"/>
      <c r="V2" s="109"/>
      <c r="W2" s="109"/>
      <c r="X2" s="109"/>
      <c r="Y2" s="109"/>
      <c r="Z2" s="109"/>
      <c r="AA2" s="109"/>
    </row>
    <row r="3" spans="1:27" ht="17.25" customHeight="1" x14ac:dyDescent="0.4">
      <c r="A3" s="110" t="s">
        <v>54</v>
      </c>
      <c r="B3" s="110"/>
      <c r="C3" s="110"/>
      <c r="D3" s="110"/>
      <c r="E3" s="110"/>
      <c r="F3" s="110"/>
      <c r="G3" s="110"/>
      <c r="H3" s="110"/>
      <c r="I3" s="110"/>
      <c r="J3" s="42" t="s">
        <v>140</v>
      </c>
      <c r="K3" s="94"/>
      <c r="L3" s="94"/>
      <c r="M3" s="94"/>
      <c r="N3" s="94"/>
      <c r="O3" s="94"/>
      <c r="P3" s="94"/>
      <c r="Q3" s="94"/>
      <c r="R3" s="93" t="s">
        <v>21</v>
      </c>
      <c r="S3" s="42" t="s">
        <v>141</v>
      </c>
      <c r="T3" s="93"/>
      <c r="U3" s="93"/>
      <c r="V3" s="93"/>
      <c r="W3" s="93"/>
      <c r="X3" s="93"/>
      <c r="Y3" s="93"/>
      <c r="Z3" s="93"/>
      <c r="AA3" s="93" t="s">
        <v>21</v>
      </c>
    </row>
    <row r="4" spans="1:27" ht="17.25" customHeight="1" x14ac:dyDescent="0.4">
      <c r="A4" s="57"/>
      <c r="J4" s="112" t="s">
        <v>22</v>
      </c>
      <c r="K4" s="112" t="s">
        <v>23</v>
      </c>
      <c r="L4" s="113" t="s">
        <v>24</v>
      </c>
      <c r="M4" s="114"/>
      <c r="N4" s="114" t="s">
        <v>25</v>
      </c>
      <c r="O4" s="115"/>
      <c r="P4" s="115"/>
      <c r="Q4" s="113"/>
      <c r="R4" s="116" t="s">
        <v>26</v>
      </c>
      <c r="S4" s="112" t="s">
        <v>22</v>
      </c>
      <c r="T4" s="112" t="s">
        <v>23</v>
      </c>
      <c r="U4" s="113" t="s">
        <v>24</v>
      </c>
      <c r="V4" s="114"/>
      <c r="W4" s="114" t="s">
        <v>25</v>
      </c>
      <c r="X4" s="115"/>
      <c r="Y4" s="115"/>
      <c r="Z4" s="113"/>
      <c r="AA4" s="116" t="s">
        <v>26</v>
      </c>
    </row>
    <row r="5" spans="1:27" ht="17.25" customHeight="1" x14ac:dyDescent="0.4">
      <c r="A5" s="7" t="s">
        <v>1</v>
      </c>
      <c r="J5" s="112"/>
      <c r="K5" s="112"/>
      <c r="L5" s="15" t="s">
        <v>27</v>
      </c>
      <c r="M5" s="16" t="s">
        <v>28</v>
      </c>
      <c r="N5" s="39" t="s">
        <v>34</v>
      </c>
      <c r="O5" s="40" t="s">
        <v>142</v>
      </c>
      <c r="P5" s="38" t="s">
        <v>143</v>
      </c>
      <c r="Q5" s="20" t="s">
        <v>28</v>
      </c>
      <c r="R5" s="116"/>
      <c r="S5" s="112"/>
      <c r="T5" s="112"/>
      <c r="U5" s="15" t="s">
        <v>27</v>
      </c>
      <c r="V5" s="16" t="s">
        <v>28</v>
      </c>
      <c r="W5" s="54" t="s">
        <v>34</v>
      </c>
      <c r="X5" s="55" t="s">
        <v>142</v>
      </c>
      <c r="Y5" s="55" t="s">
        <v>143</v>
      </c>
      <c r="Z5" s="43" t="s">
        <v>28</v>
      </c>
      <c r="AA5" s="116"/>
    </row>
    <row r="6" spans="1:27" ht="17.25" customHeight="1" x14ac:dyDescent="0.4">
      <c r="A6" s="7" t="s">
        <v>17</v>
      </c>
      <c r="J6" s="121" t="str">
        <f>市場価格調査書Ａ!J6</f>
        <v>令和8年4月</v>
      </c>
      <c r="K6" s="21" t="s">
        <v>33</v>
      </c>
      <c r="L6" s="22">
        <v>30</v>
      </c>
      <c r="M6" s="122">
        <f>L8</f>
        <v>0</v>
      </c>
      <c r="N6" s="23"/>
      <c r="O6" s="24">
        <v>80</v>
      </c>
      <c r="P6" s="22"/>
      <c r="Q6" s="122">
        <f>N8+O8+P8</f>
        <v>0</v>
      </c>
      <c r="R6" s="117">
        <f>INT(M6+Q6)</f>
        <v>0</v>
      </c>
      <c r="S6" s="156" t="s">
        <v>144</v>
      </c>
      <c r="T6" s="21" t="s">
        <v>33</v>
      </c>
      <c r="U6" s="22">
        <v>30</v>
      </c>
      <c r="V6" s="122">
        <f>U8</f>
        <v>0</v>
      </c>
      <c r="W6" s="45"/>
      <c r="X6" s="46"/>
      <c r="Y6" s="47"/>
      <c r="Z6" s="159">
        <f>W8+X8+Y8</f>
        <v>0</v>
      </c>
      <c r="AA6" s="117">
        <f>INT(V6+Z6)</f>
        <v>0</v>
      </c>
    </row>
    <row r="7" spans="1:27" ht="17.25" customHeight="1" x14ac:dyDescent="0.4">
      <c r="A7" s="7" t="str">
        <f>市場価格調査書Ａ!A7</f>
        <v>第３６４会計隊川内派遣隊長　福留　謙　殿</v>
      </c>
      <c r="J7" s="121"/>
      <c r="K7" s="26" t="s">
        <v>34</v>
      </c>
      <c r="L7" s="27"/>
      <c r="M7" s="123"/>
      <c r="N7" s="28"/>
      <c r="O7" s="29"/>
      <c r="P7" s="30"/>
      <c r="Q7" s="123"/>
      <c r="R7" s="118"/>
      <c r="S7" s="157"/>
      <c r="T7" s="26" t="s">
        <v>34</v>
      </c>
      <c r="U7" s="27"/>
      <c r="V7" s="123"/>
      <c r="W7" s="48"/>
      <c r="X7" s="49"/>
      <c r="Y7" s="50"/>
      <c r="Z7" s="160"/>
      <c r="AA7" s="118"/>
    </row>
    <row r="8" spans="1:27" ht="17.25" customHeight="1" x14ac:dyDescent="0.4">
      <c r="A8" s="57"/>
      <c r="J8" s="121"/>
      <c r="K8" s="31" t="s">
        <v>35</v>
      </c>
      <c r="L8" s="32">
        <f>L6*L7</f>
        <v>0</v>
      </c>
      <c r="M8" s="124"/>
      <c r="N8" s="33">
        <f>N6*N7</f>
        <v>0</v>
      </c>
      <c r="O8" s="34">
        <f>O6*O7</f>
        <v>0</v>
      </c>
      <c r="P8" s="32">
        <f>P6*P7</f>
        <v>0</v>
      </c>
      <c r="Q8" s="124"/>
      <c r="R8" s="119"/>
      <c r="S8" s="158"/>
      <c r="T8" s="31" t="s">
        <v>35</v>
      </c>
      <c r="U8" s="44">
        <f>U6*U7</f>
        <v>0</v>
      </c>
      <c r="V8" s="124"/>
      <c r="W8" s="51">
        <f>W6*W7</f>
        <v>0</v>
      </c>
      <c r="X8" s="52">
        <f>X6*X7</f>
        <v>0</v>
      </c>
      <c r="Y8" s="53">
        <f>Y6*Y7</f>
        <v>0</v>
      </c>
      <c r="Z8" s="161"/>
      <c r="AA8" s="119"/>
    </row>
    <row r="9" spans="1:27" ht="17.25" customHeight="1" x14ac:dyDescent="0.4">
      <c r="A9" s="57"/>
      <c r="J9" s="121" t="str">
        <f>市場価格調査書Ａ!J9</f>
        <v>令和8年5月</v>
      </c>
      <c r="K9" s="21" t="s">
        <v>33</v>
      </c>
      <c r="L9" s="22">
        <f>L6</f>
        <v>30</v>
      </c>
      <c r="M9" s="122">
        <f>L11</f>
        <v>0</v>
      </c>
      <c r="N9" s="23"/>
      <c r="O9" s="24">
        <v>87</v>
      </c>
      <c r="P9" s="22"/>
      <c r="Q9" s="122">
        <f t="shared" ref="Q9" si="0">N11+O11+P11</f>
        <v>0</v>
      </c>
      <c r="R9" s="117">
        <f t="shared" ref="R9" si="1">INT(M9+Q9)</f>
        <v>0</v>
      </c>
      <c r="S9" s="156" t="s">
        <v>145</v>
      </c>
      <c r="T9" s="21" t="s">
        <v>33</v>
      </c>
      <c r="U9" s="22">
        <f>U$6</f>
        <v>30</v>
      </c>
      <c r="V9" s="122">
        <f t="shared" ref="V9" si="2">U11</f>
        <v>0</v>
      </c>
      <c r="W9" s="45"/>
      <c r="X9" s="46"/>
      <c r="Y9" s="47"/>
      <c r="Z9" s="159">
        <f>W11+X11+Y11</f>
        <v>0</v>
      </c>
      <c r="AA9" s="117">
        <f>INT(V9+Z9)</f>
        <v>0</v>
      </c>
    </row>
    <row r="10" spans="1:27" ht="17.25" customHeight="1" x14ac:dyDescent="0.4">
      <c r="A10" s="120" t="s">
        <v>7</v>
      </c>
      <c r="B10" s="120"/>
      <c r="C10" s="8" t="s">
        <v>16</v>
      </c>
      <c r="D10" s="57"/>
      <c r="E10" s="57"/>
      <c r="F10" s="57"/>
      <c r="G10" s="57"/>
      <c r="H10" s="57"/>
      <c r="I10" s="57"/>
      <c r="J10" s="121"/>
      <c r="K10" s="26" t="s">
        <v>34</v>
      </c>
      <c r="L10" s="27">
        <f>L$7</f>
        <v>0</v>
      </c>
      <c r="M10" s="123"/>
      <c r="N10" s="28"/>
      <c r="O10" s="29"/>
      <c r="P10" s="30"/>
      <c r="Q10" s="123"/>
      <c r="R10" s="118"/>
      <c r="S10" s="157"/>
      <c r="T10" s="26" t="s">
        <v>34</v>
      </c>
      <c r="U10" s="27">
        <f>U$7</f>
        <v>0</v>
      </c>
      <c r="V10" s="123"/>
      <c r="W10" s="48">
        <f>$F$8</f>
        <v>0</v>
      </c>
      <c r="X10" s="49">
        <f>$G$8</f>
        <v>0</v>
      </c>
      <c r="Y10" s="50">
        <f>$H$8</f>
        <v>0</v>
      </c>
      <c r="Z10" s="160"/>
      <c r="AA10" s="118"/>
    </row>
    <row r="11" spans="1:27" ht="17.25" customHeight="1" x14ac:dyDescent="0.4">
      <c r="A11" s="59"/>
      <c r="B11" s="5"/>
      <c r="J11" s="121"/>
      <c r="K11" s="31" t="s">
        <v>35</v>
      </c>
      <c r="L11" s="32">
        <f>L9*L10</f>
        <v>0</v>
      </c>
      <c r="M11" s="124"/>
      <c r="N11" s="33">
        <f>N9*N10</f>
        <v>0</v>
      </c>
      <c r="O11" s="34">
        <f>O9*O10</f>
        <v>0</v>
      </c>
      <c r="P11" s="32">
        <f>P9*P10</f>
        <v>0</v>
      </c>
      <c r="Q11" s="124"/>
      <c r="R11" s="119"/>
      <c r="S11" s="158"/>
      <c r="T11" s="31" t="s">
        <v>35</v>
      </c>
      <c r="U11" s="44">
        <f>U9*U10</f>
        <v>0</v>
      </c>
      <c r="V11" s="124"/>
      <c r="W11" s="51">
        <f>W9*W10</f>
        <v>0</v>
      </c>
      <c r="X11" s="52">
        <f>X9*X10</f>
        <v>0</v>
      </c>
      <c r="Y11" s="53">
        <f>Y9*Y10</f>
        <v>0</v>
      </c>
      <c r="Z11" s="161"/>
      <c r="AA11" s="119"/>
    </row>
    <row r="12" spans="1:27" ht="17.25" customHeight="1" x14ac:dyDescent="0.4">
      <c r="A12" s="120" t="s">
        <v>9</v>
      </c>
      <c r="B12" s="120"/>
      <c r="C12" s="9" t="s">
        <v>138</v>
      </c>
      <c r="D12" s="57"/>
      <c r="E12" s="57"/>
      <c r="F12" s="57"/>
      <c r="G12" s="57"/>
      <c r="H12" s="57"/>
      <c r="I12" s="57"/>
      <c r="J12" s="121" t="str">
        <f>市場価格調査書Ａ!J12</f>
        <v>令和8年6月</v>
      </c>
      <c r="K12" s="21" t="s">
        <v>33</v>
      </c>
      <c r="L12" s="22">
        <f t="shared" ref="L12" si="3">L9</f>
        <v>30</v>
      </c>
      <c r="M12" s="122">
        <f>L14</f>
        <v>0</v>
      </c>
      <c r="N12" s="23"/>
      <c r="O12" s="24">
        <v>267</v>
      </c>
      <c r="P12" s="22"/>
      <c r="Q12" s="122">
        <f t="shared" ref="Q12" si="4">N14+O14+P14</f>
        <v>0</v>
      </c>
      <c r="R12" s="117">
        <f t="shared" ref="R12" si="5">INT(M12+Q12)</f>
        <v>0</v>
      </c>
      <c r="S12" s="156" t="s">
        <v>146</v>
      </c>
      <c r="T12" s="21" t="s">
        <v>33</v>
      </c>
      <c r="U12" s="22">
        <f t="shared" ref="U12" si="6">U$6</f>
        <v>30</v>
      </c>
      <c r="V12" s="122">
        <f t="shared" ref="V12" si="7">U14</f>
        <v>0</v>
      </c>
      <c r="W12" s="45"/>
      <c r="X12" s="46"/>
      <c r="Y12" s="47"/>
      <c r="Z12" s="159">
        <f>W14+X14+Y14</f>
        <v>0</v>
      </c>
      <c r="AA12" s="117">
        <f>INT(V12+Z12)</f>
        <v>0</v>
      </c>
    </row>
    <row r="13" spans="1:27" ht="17.25" customHeight="1" x14ac:dyDescent="0.4">
      <c r="A13" s="59"/>
      <c r="B13" s="5"/>
      <c r="J13" s="121"/>
      <c r="K13" s="26" t="s">
        <v>34</v>
      </c>
      <c r="L13" s="27">
        <f t="shared" ref="L13" si="8">L$7</f>
        <v>0</v>
      </c>
      <c r="M13" s="123"/>
      <c r="N13" s="28"/>
      <c r="O13" s="29"/>
      <c r="P13" s="30"/>
      <c r="Q13" s="123"/>
      <c r="R13" s="118"/>
      <c r="S13" s="157"/>
      <c r="T13" s="26" t="s">
        <v>34</v>
      </c>
      <c r="U13" s="27">
        <f t="shared" ref="U13" si="9">U$7</f>
        <v>0</v>
      </c>
      <c r="V13" s="123"/>
      <c r="W13" s="48">
        <f>$F$8</f>
        <v>0</v>
      </c>
      <c r="X13" s="49">
        <f>$G$8</f>
        <v>0</v>
      </c>
      <c r="Y13" s="50">
        <f>$H$8</f>
        <v>0</v>
      </c>
      <c r="Z13" s="160"/>
      <c r="AA13" s="118"/>
    </row>
    <row r="14" spans="1:27" ht="17.25" customHeight="1" x14ac:dyDescent="0.4">
      <c r="A14" s="120" t="s">
        <v>58</v>
      </c>
      <c r="B14" s="120"/>
      <c r="C14" s="6" t="s">
        <v>5</v>
      </c>
      <c r="D14" s="6"/>
      <c r="E14" s="6"/>
      <c r="F14" s="6"/>
      <c r="J14" s="121"/>
      <c r="K14" s="31" t="s">
        <v>35</v>
      </c>
      <c r="L14" s="32">
        <f t="shared" ref="L14" si="10">L12*L13</f>
        <v>0</v>
      </c>
      <c r="M14" s="124"/>
      <c r="N14" s="33">
        <f>N12*N13</f>
        <v>0</v>
      </c>
      <c r="O14" s="34">
        <f>O12*O13</f>
        <v>0</v>
      </c>
      <c r="P14" s="32">
        <f>P12*P13</f>
        <v>0</v>
      </c>
      <c r="Q14" s="124"/>
      <c r="R14" s="119"/>
      <c r="S14" s="158"/>
      <c r="T14" s="31" t="s">
        <v>35</v>
      </c>
      <c r="U14" s="44">
        <f t="shared" ref="U14" si="11">U12*U13</f>
        <v>0</v>
      </c>
      <c r="V14" s="124"/>
      <c r="W14" s="51">
        <f>W12*W13</f>
        <v>0</v>
      </c>
      <c r="X14" s="52">
        <f>X12*X13</f>
        <v>0</v>
      </c>
      <c r="Y14" s="53">
        <f>Y12*Y13</f>
        <v>0</v>
      </c>
      <c r="Z14" s="161"/>
      <c r="AA14" s="119"/>
    </row>
    <row r="15" spans="1:27" ht="17.25" customHeight="1" x14ac:dyDescent="0.4">
      <c r="A15" s="59"/>
      <c r="B15" s="5"/>
      <c r="J15" s="121" t="str">
        <f>市場価格調査書Ａ!J15</f>
        <v>令和8年7月</v>
      </c>
      <c r="K15" s="21" t="s">
        <v>33</v>
      </c>
      <c r="L15" s="22">
        <f t="shared" ref="L15" si="12">L12</f>
        <v>30</v>
      </c>
      <c r="M15" s="122">
        <f>L17</f>
        <v>0</v>
      </c>
      <c r="N15" s="23"/>
      <c r="O15" s="24">
        <v>147</v>
      </c>
      <c r="P15" s="22"/>
      <c r="Q15" s="122">
        <f t="shared" ref="Q15" si="13">N17+O17+P17</f>
        <v>0</v>
      </c>
      <c r="R15" s="117">
        <f t="shared" ref="R15" si="14">INT(M15+Q15)</f>
        <v>0</v>
      </c>
      <c r="S15" s="156" t="s">
        <v>147</v>
      </c>
      <c r="T15" s="21" t="s">
        <v>33</v>
      </c>
      <c r="U15" s="22">
        <f t="shared" ref="U15" si="15">U$6</f>
        <v>30</v>
      </c>
      <c r="V15" s="122">
        <f t="shared" ref="V15" si="16">U17</f>
        <v>0</v>
      </c>
      <c r="W15" s="45"/>
      <c r="X15" s="46"/>
      <c r="Y15" s="47"/>
      <c r="Z15" s="159">
        <f>W17+X17+Y17</f>
        <v>0</v>
      </c>
      <c r="AA15" s="117">
        <f>INT(V15+Z15)</f>
        <v>0</v>
      </c>
    </row>
    <row r="16" spans="1:27" ht="17.25" customHeight="1" x14ac:dyDescent="0.4">
      <c r="A16" s="120" t="s">
        <v>60</v>
      </c>
      <c r="B16" s="120"/>
      <c r="C16" s="1" t="s">
        <v>18</v>
      </c>
      <c r="J16" s="121"/>
      <c r="K16" s="26" t="s">
        <v>34</v>
      </c>
      <c r="L16" s="27">
        <f>L$7</f>
        <v>0</v>
      </c>
      <c r="M16" s="123"/>
      <c r="N16" s="28"/>
      <c r="O16" s="29"/>
      <c r="P16" s="30"/>
      <c r="Q16" s="123"/>
      <c r="R16" s="118"/>
      <c r="S16" s="157"/>
      <c r="T16" s="26" t="s">
        <v>34</v>
      </c>
      <c r="U16" s="27">
        <f t="shared" ref="U16" si="17">U$7</f>
        <v>0</v>
      </c>
      <c r="V16" s="123"/>
      <c r="W16" s="48">
        <f>W13</f>
        <v>0</v>
      </c>
      <c r="X16" s="49">
        <f>X13</f>
        <v>0</v>
      </c>
      <c r="Y16" s="50">
        <f>Y13</f>
        <v>0</v>
      </c>
      <c r="Z16" s="160"/>
      <c r="AA16" s="118"/>
    </row>
    <row r="17" spans="1:27" ht="17.25" customHeight="1" x14ac:dyDescent="0.4">
      <c r="A17" s="57"/>
      <c r="J17" s="121"/>
      <c r="K17" s="31" t="s">
        <v>35</v>
      </c>
      <c r="L17" s="32">
        <f t="shared" ref="L17" si="18">L15*L16</f>
        <v>0</v>
      </c>
      <c r="M17" s="124"/>
      <c r="N17" s="33">
        <f>N15*N16</f>
        <v>0</v>
      </c>
      <c r="O17" s="34">
        <f>O15*O16</f>
        <v>0</v>
      </c>
      <c r="P17" s="32">
        <f>P15*P16</f>
        <v>0</v>
      </c>
      <c r="Q17" s="124"/>
      <c r="R17" s="119"/>
      <c r="S17" s="158"/>
      <c r="T17" s="31" t="s">
        <v>35</v>
      </c>
      <c r="U17" s="44">
        <f>U15*U16</f>
        <v>0</v>
      </c>
      <c r="V17" s="124"/>
      <c r="W17" s="51">
        <f>W15*W16</f>
        <v>0</v>
      </c>
      <c r="X17" s="52">
        <f>X15*X16</f>
        <v>0</v>
      </c>
      <c r="Y17" s="53">
        <f>Y15*Y16</f>
        <v>0</v>
      </c>
      <c r="Z17" s="161"/>
      <c r="AA17" s="119"/>
    </row>
    <row r="18" spans="1:27" ht="17.25" customHeight="1" x14ac:dyDescent="0.4">
      <c r="A18" s="120" t="s">
        <v>61</v>
      </c>
      <c r="B18" s="120"/>
      <c r="C18" s="57" t="str">
        <f>市場価格調査書Ａ!C18</f>
        <v>令和８年４月１日～令和９年３月３１日</v>
      </c>
      <c r="J18" s="121" t="str">
        <f>市場価格調査書Ａ!J18</f>
        <v>令和8年8月</v>
      </c>
      <c r="K18" s="21" t="s">
        <v>33</v>
      </c>
      <c r="L18" s="22">
        <f t="shared" ref="L18:L39" si="19">L15</f>
        <v>30</v>
      </c>
      <c r="M18" s="122">
        <f>L20</f>
        <v>0</v>
      </c>
      <c r="N18" s="23"/>
      <c r="O18" s="24">
        <v>247</v>
      </c>
      <c r="P18" s="22"/>
      <c r="Q18" s="122">
        <f t="shared" ref="Q18" si="20">N20+O20+P20</f>
        <v>0</v>
      </c>
      <c r="R18" s="117">
        <f t="shared" ref="R18" si="21">INT(M18+Q18)</f>
        <v>0</v>
      </c>
      <c r="S18" s="156" t="s">
        <v>148</v>
      </c>
      <c r="T18" s="21" t="s">
        <v>33</v>
      </c>
      <c r="U18" s="22">
        <f t="shared" ref="U18" si="22">U$6</f>
        <v>30</v>
      </c>
      <c r="V18" s="122">
        <f t="shared" ref="V18" si="23">U20</f>
        <v>0</v>
      </c>
      <c r="W18" s="45"/>
      <c r="X18" s="46"/>
      <c r="Y18" s="47"/>
      <c r="Z18" s="159">
        <f>W20+X20+Y20</f>
        <v>0</v>
      </c>
      <c r="AA18" s="117">
        <f>INT(V18+Z18)</f>
        <v>0</v>
      </c>
    </row>
    <row r="19" spans="1:27" ht="17.25" customHeight="1" x14ac:dyDescent="0.4">
      <c r="A19" s="120"/>
      <c r="B19" s="120"/>
      <c r="J19" s="121"/>
      <c r="K19" s="26" t="s">
        <v>34</v>
      </c>
      <c r="L19" s="27">
        <f t="shared" ref="L19" si="24">L$7</f>
        <v>0</v>
      </c>
      <c r="M19" s="123"/>
      <c r="N19" s="28"/>
      <c r="O19" s="29"/>
      <c r="P19" s="30"/>
      <c r="Q19" s="123"/>
      <c r="R19" s="118"/>
      <c r="S19" s="157"/>
      <c r="T19" s="26" t="s">
        <v>34</v>
      </c>
      <c r="U19" s="27">
        <f t="shared" ref="U19" si="25">U$7</f>
        <v>0</v>
      </c>
      <c r="V19" s="123"/>
      <c r="W19" s="48">
        <f>W16</f>
        <v>0</v>
      </c>
      <c r="X19" s="49">
        <f>X16</f>
        <v>0</v>
      </c>
      <c r="Y19" s="50">
        <f>Y16</f>
        <v>0</v>
      </c>
      <c r="Z19" s="160"/>
      <c r="AA19" s="118"/>
    </row>
    <row r="20" spans="1:27" ht="17.25" customHeight="1" x14ac:dyDescent="0.4">
      <c r="A20" s="120" t="s">
        <v>64</v>
      </c>
      <c r="B20" s="120"/>
      <c r="C20" s="1" t="s">
        <v>129</v>
      </c>
      <c r="J20" s="121"/>
      <c r="K20" s="31" t="s">
        <v>35</v>
      </c>
      <c r="L20" s="32">
        <f t="shared" ref="L20:L38" si="26">L18*L19</f>
        <v>0</v>
      </c>
      <c r="M20" s="124"/>
      <c r="N20" s="33">
        <f>N18*N19</f>
        <v>0</v>
      </c>
      <c r="O20" s="34">
        <f>O18*O19</f>
        <v>0</v>
      </c>
      <c r="P20" s="32">
        <f>P18*P19</f>
        <v>0</v>
      </c>
      <c r="Q20" s="124"/>
      <c r="R20" s="119"/>
      <c r="S20" s="158"/>
      <c r="T20" s="31" t="s">
        <v>35</v>
      </c>
      <c r="U20" s="44">
        <f t="shared" ref="U20" si="27">U18*U19</f>
        <v>0</v>
      </c>
      <c r="V20" s="124"/>
      <c r="W20" s="51">
        <f>W18*W19</f>
        <v>0</v>
      </c>
      <c r="X20" s="52">
        <f>X18*X19</f>
        <v>0</v>
      </c>
      <c r="Y20" s="53">
        <f>Y18*Y19</f>
        <v>0</v>
      </c>
      <c r="Z20" s="161"/>
      <c r="AA20" s="119"/>
    </row>
    <row r="21" spans="1:27" ht="17.25" customHeight="1" x14ac:dyDescent="0.4">
      <c r="A21" s="57"/>
      <c r="C21" s="1" t="s">
        <v>130</v>
      </c>
      <c r="J21" s="121" t="str">
        <f>市場価格調査書Ａ!J21</f>
        <v>令和8年9月</v>
      </c>
      <c r="K21" s="21" t="s">
        <v>33</v>
      </c>
      <c r="L21" s="22">
        <f t="shared" si="19"/>
        <v>30</v>
      </c>
      <c r="M21" s="122">
        <f>L23</f>
        <v>0</v>
      </c>
      <c r="N21" s="23"/>
      <c r="O21" s="24">
        <v>276</v>
      </c>
      <c r="P21" s="22"/>
      <c r="Q21" s="122">
        <f t="shared" ref="Q21" si="28">N23+O23+P23</f>
        <v>0</v>
      </c>
      <c r="R21" s="117">
        <f t="shared" ref="R21" si="29">INT(M21+Q21)</f>
        <v>0</v>
      </c>
      <c r="S21" s="156" t="s">
        <v>149</v>
      </c>
      <c r="T21" s="21" t="s">
        <v>33</v>
      </c>
      <c r="U21" s="22">
        <f t="shared" ref="U21" si="30">U$6</f>
        <v>30</v>
      </c>
      <c r="V21" s="122">
        <f t="shared" ref="V21" si="31">U23</f>
        <v>0</v>
      </c>
      <c r="W21" s="45"/>
      <c r="X21" s="46"/>
      <c r="Y21" s="47"/>
      <c r="Z21" s="159">
        <f>W23+X23+Y23</f>
        <v>0</v>
      </c>
      <c r="AA21" s="117">
        <f>INT(V21+Z21)</f>
        <v>0</v>
      </c>
    </row>
    <row r="22" spans="1:27" ht="17.25" customHeight="1" x14ac:dyDescent="0.4">
      <c r="A22" s="57"/>
      <c r="J22" s="121"/>
      <c r="K22" s="26" t="s">
        <v>34</v>
      </c>
      <c r="L22" s="27">
        <f t="shared" ref="L22" si="32">L$7</f>
        <v>0</v>
      </c>
      <c r="M22" s="123"/>
      <c r="N22" s="28"/>
      <c r="O22" s="29"/>
      <c r="P22" s="30"/>
      <c r="Q22" s="123"/>
      <c r="R22" s="118"/>
      <c r="S22" s="157"/>
      <c r="T22" s="26" t="s">
        <v>34</v>
      </c>
      <c r="U22" s="27">
        <f t="shared" ref="U22" si="33">U$7</f>
        <v>0</v>
      </c>
      <c r="V22" s="123"/>
      <c r="W22" s="48">
        <f>W19</f>
        <v>0</v>
      </c>
      <c r="X22" s="49">
        <f>X19</f>
        <v>0</v>
      </c>
      <c r="Y22" s="50">
        <f>Y19</f>
        <v>0</v>
      </c>
      <c r="Z22" s="160"/>
      <c r="AA22" s="118"/>
    </row>
    <row r="23" spans="1:27" ht="17.25" customHeight="1" x14ac:dyDescent="0.4">
      <c r="A23" s="57" t="str">
        <f>市場価格調査書Ａ!A23</f>
        <v>※提出期限：令和８年２月２４日（金）１７時まで</v>
      </c>
      <c r="J23" s="121"/>
      <c r="K23" s="31" t="s">
        <v>35</v>
      </c>
      <c r="L23" s="32">
        <f t="shared" si="26"/>
        <v>0</v>
      </c>
      <c r="M23" s="124"/>
      <c r="N23" s="33">
        <f>N21*N22</f>
        <v>0</v>
      </c>
      <c r="O23" s="34">
        <f>O21*O22</f>
        <v>0</v>
      </c>
      <c r="P23" s="32">
        <f>P21*P22</f>
        <v>0</v>
      </c>
      <c r="Q23" s="124"/>
      <c r="R23" s="119"/>
      <c r="S23" s="158"/>
      <c r="T23" s="31" t="s">
        <v>35</v>
      </c>
      <c r="U23" s="44">
        <f t="shared" ref="U23" si="34">U21*U22</f>
        <v>0</v>
      </c>
      <c r="V23" s="124"/>
      <c r="W23" s="51">
        <f>W21*W22</f>
        <v>0</v>
      </c>
      <c r="X23" s="52">
        <f>X21*X22</f>
        <v>0</v>
      </c>
      <c r="Y23" s="53">
        <f>Y21*Y22</f>
        <v>0</v>
      </c>
      <c r="Z23" s="161"/>
      <c r="AA23" s="119"/>
    </row>
    <row r="24" spans="1:27" ht="17.25" customHeight="1" x14ac:dyDescent="0.4">
      <c r="A24" s="125"/>
      <c r="B24" s="126"/>
      <c r="C24" s="126"/>
      <c r="D24" s="126"/>
      <c r="J24" s="121" t="str">
        <f>市場価格調査書Ａ!J24</f>
        <v>令和8年10月</v>
      </c>
      <c r="K24" s="21" t="s">
        <v>33</v>
      </c>
      <c r="L24" s="22">
        <f t="shared" si="19"/>
        <v>30</v>
      </c>
      <c r="M24" s="122">
        <f>L26</f>
        <v>0</v>
      </c>
      <c r="N24" s="23"/>
      <c r="O24" s="24">
        <v>84</v>
      </c>
      <c r="P24" s="22"/>
      <c r="Q24" s="122">
        <f t="shared" ref="Q24" si="35">N26+O26+P26</f>
        <v>0</v>
      </c>
      <c r="R24" s="117">
        <f t="shared" ref="R24" si="36">INT(M24+Q24)</f>
        <v>0</v>
      </c>
      <c r="S24" s="156" t="s">
        <v>150</v>
      </c>
      <c r="T24" s="21" t="s">
        <v>33</v>
      </c>
      <c r="U24" s="22">
        <f t="shared" ref="U24" si="37">U$6</f>
        <v>30</v>
      </c>
      <c r="V24" s="122">
        <f t="shared" ref="V24" si="38">U26</f>
        <v>0</v>
      </c>
      <c r="W24" s="45"/>
      <c r="X24" s="46"/>
      <c r="Y24" s="47"/>
      <c r="Z24" s="159">
        <f>W26+X26+Y26</f>
        <v>0</v>
      </c>
      <c r="AA24" s="117">
        <f>INT(V24+Z24)</f>
        <v>0</v>
      </c>
    </row>
    <row r="25" spans="1:27" ht="17.25" customHeight="1" x14ac:dyDescent="0.4">
      <c r="A25" s="57"/>
      <c r="J25" s="121"/>
      <c r="K25" s="26" t="s">
        <v>34</v>
      </c>
      <c r="L25" s="27">
        <f t="shared" ref="L25" si="39">L$7</f>
        <v>0</v>
      </c>
      <c r="M25" s="123"/>
      <c r="N25" s="28"/>
      <c r="O25" s="29"/>
      <c r="P25" s="30"/>
      <c r="Q25" s="123"/>
      <c r="R25" s="118"/>
      <c r="S25" s="157"/>
      <c r="T25" s="26" t="s">
        <v>34</v>
      </c>
      <c r="U25" s="27">
        <f t="shared" ref="U25" si="40">U$7</f>
        <v>0</v>
      </c>
      <c r="V25" s="123"/>
      <c r="W25" s="48">
        <f>$F$8</f>
        <v>0</v>
      </c>
      <c r="X25" s="49">
        <f>$G$8</f>
        <v>0</v>
      </c>
      <c r="Y25" s="50">
        <f>$H$8</f>
        <v>0</v>
      </c>
      <c r="Z25" s="160"/>
      <c r="AA25" s="118"/>
    </row>
    <row r="26" spans="1:27" ht="17.25" customHeight="1" x14ac:dyDescent="0.4">
      <c r="A26" s="57"/>
      <c r="J26" s="121"/>
      <c r="K26" s="31" t="s">
        <v>35</v>
      </c>
      <c r="L26" s="32">
        <f t="shared" si="26"/>
        <v>0</v>
      </c>
      <c r="M26" s="124"/>
      <c r="N26" s="33">
        <f>N24*N25</f>
        <v>0</v>
      </c>
      <c r="O26" s="34">
        <f>O24*O25</f>
        <v>0</v>
      </c>
      <c r="P26" s="32">
        <f>P24*P25</f>
        <v>0</v>
      </c>
      <c r="Q26" s="124"/>
      <c r="R26" s="119"/>
      <c r="S26" s="158"/>
      <c r="T26" s="31" t="s">
        <v>35</v>
      </c>
      <c r="U26" s="44">
        <f t="shared" ref="U26" si="41">U24*U25</f>
        <v>0</v>
      </c>
      <c r="V26" s="124"/>
      <c r="W26" s="51">
        <f>W24*W25</f>
        <v>0</v>
      </c>
      <c r="X26" s="52">
        <f>X24*X25</f>
        <v>0</v>
      </c>
      <c r="Y26" s="53">
        <f>Y24*Y25</f>
        <v>0</v>
      </c>
      <c r="Z26" s="161"/>
      <c r="AA26" s="119"/>
    </row>
    <row r="27" spans="1:27" ht="17.25" customHeight="1" x14ac:dyDescent="0.4">
      <c r="C27" s="108" t="s">
        <v>15</v>
      </c>
      <c r="D27" s="108"/>
      <c r="E27" s="108"/>
      <c r="J27" s="121" t="str">
        <f>市場価格調査書Ａ!J27</f>
        <v>令和8年11月</v>
      </c>
      <c r="K27" s="21" t="s">
        <v>33</v>
      </c>
      <c r="L27" s="22">
        <f t="shared" si="19"/>
        <v>30</v>
      </c>
      <c r="M27" s="122">
        <f>L29</f>
        <v>0</v>
      </c>
      <c r="N27" s="23"/>
      <c r="O27" s="24">
        <v>75</v>
      </c>
      <c r="P27" s="22"/>
      <c r="Q27" s="122">
        <f t="shared" ref="Q27" si="42">N29+O29+P29</f>
        <v>0</v>
      </c>
      <c r="R27" s="117">
        <f t="shared" ref="R27" si="43">INT(M27+Q27)</f>
        <v>0</v>
      </c>
      <c r="S27" s="156" t="s">
        <v>151</v>
      </c>
      <c r="T27" s="21" t="s">
        <v>33</v>
      </c>
      <c r="U27" s="22">
        <f t="shared" ref="U27" si="44">U$6</f>
        <v>30</v>
      </c>
      <c r="V27" s="122">
        <f t="shared" ref="V27" si="45">U29</f>
        <v>0</v>
      </c>
      <c r="W27" s="45"/>
      <c r="X27" s="46"/>
      <c r="Y27" s="47"/>
      <c r="Z27" s="159">
        <f>W29+X29+Y29</f>
        <v>0</v>
      </c>
      <c r="AA27" s="117">
        <f>INT(V27+Z27)</f>
        <v>0</v>
      </c>
    </row>
    <row r="28" spans="1:27" ht="17.25" customHeight="1" x14ac:dyDescent="0.4">
      <c r="C28" s="57"/>
      <c r="D28" s="57"/>
      <c r="E28" s="58" t="s">
        <v>2</v>
      </c>
      <c r="J28" s="121"/>
      <c r="K28" s="26" t="s">
        <v>34</v>
      </c>
      <c r="L28" s="27">
        <f t="shared" ref="L28" si="46">L$7</f>
        <v>0</v>
      </c>
      <c r="M28" s="123"/>
      <c r="N28" s="28"/>
      <c r="O28" s="29"/>
      <c r="P28" s="30"/>
      <c r="Q28" s="123"/>
      <c r="R28" s="118"/>
      <c r="S28" s="157"/>
      <c r="T28" s="26" t="s">
        <v>34</v>
      </c>
      <c r="U28" s="27">
        <f t="shared" ref="U28" si="47">U$7</f>
        <v>0</v>
      </c>
      <c r="V28" s="123"/>
      <c r="W28" s="48">
        <f>$F$8</f>
        <v>0</v>
      </c>
      <c r="X28" s="49">
        <f>$G$8</f>
        <v>0</v>
      </c>
      <c r="Y28" s="50">
        <f>$H$8</f>
        <v>0</v>
      </c>
      <c r="Z28" s="160"/>
      <c r="AA28" s="118"/>
    </row>
    <row r="29" spans="1:27" ht="17.25" customHeight="1" x14ac:dyDescent="0.4">
      <c r="C29" s="57"/>
      <c r="D29" s="57"/>
      <c r="E29" s="58" t="s">
        <v>3</v>
      </c>
      <c r="J29" s="121"/>
      <c r="K29" s="31" t="s">
        <v>35</v>
      </c>
      <c r="L29" s="32">
        <f t="shared" si="26"/>
        <v>0</v>
      </c>
      <c r="M29" s="124"/>
      <c r="N29" s="33">
        <f>N27*N28</f>
        <v>0</v>
      </c>
      <c r="O29" s="34">
        <f>O27*O28</f>
        <v>0</v>
      </c>
      <c r="P29" s="32">
        <f>P27*P28</f>
        <v>0</v>
      </c>
      <c r="Q29" s="124"/>
      <c r="R29" s="119"/>
      <c r="S29" s="158"/>
      <c r="T29" s="31" t="s">
        <v>35</v>
      </c>
      <c r="U29" s="44">
        <f t="shared" ref="U29" si="48">U27*U28</f>
        <v>0</v>
      </c>
      <c r="V29" s="124"/>
      <c r="W29" s="51">
        <f>W27*W28</f>
        <v>0</v>
      </c>
      <c r="X29" s="52">
        <f>X27*X28</f>
        <v>0</v>
      </c>
      <c r="Y29" s="53">
        <f>Y27*Y28</f>
        <v>0</v>
      </c>
      <c r="Z29" s="161"/>
      <c r="AA29" s="119"/>
    </row>
    <row r="30" spans="1:27" ht="17.25" customHeight="1" x14ac:dyDescent="0.4">
      <c r="A30" s="57"/>
      <c r="C30" s="57"/>
      <c r="D30" s="57"/>
      <c r="E30" s="58" t="s">
        <v>12</v>
      </c>
      <c r="J30" s="121" t="str">
        <f>市場価格調査書Ａ!J30</f>
        <v>令和8年12月</v>
      </c>
      <c r="K30" s="21" t="s">
        <v>33</v>
      </c>
      <c r="L30" s="22">
        <f t="shared" si="19"/>
        <v>30</v>
      </c>
      <c r="M30" s="122">
        <f>L32</f>
        <v>0</v>
      </c>
      <c r="N30" s="23"/>
      <c r="O30" s="24">
        <v>68</v>
      </c>
      <c r="P30" s="22"/>
      <c r="Q30" s="122">
        <f t="shared" ref="Q30" si="49">N32+O32+P32</f>
        <v>0</v>
      </c>
      <c r="R30" s="117">
        <f t="shared" ref="R30" si="50">INT(M30+Q30)</f>
        <v>0</v>
      </c>
      <c r="S30" s="156" t="s">
        <v>152</v>
      </c>
      <c r="T30" s="21" t="s">
        <v>33</v>
      </c>
      <c r="U30" s="22">
        <f t="shared" ref="U30" si="51">U$6</f>
        <v>30</v>
      </c>
      <c r="V30" s="122">
        <f t="shared" ref="V30" si="52">U32</f>
        <v>0</v>
      </c>
      <c r="W30" s="45"/>
      <c r="X30" s="46"/>
      <c r="Y30" s="47"/>
      <c r="Z30" s="159">
        <f>W32+X32+Y32</f>
        <v>0</v>
      </c>
      <c r="AA30" s="117">
        <f>INT(V30+Z30)</f>
        <v>0</v>
      </c>
    </row>
    <row r="31" spans="1:27" ht="17.25" customHeight="1" x14ac:dyDescent="0.4">
      <c r="A31" s="57"/>
      <c r="C31" s="57"/>
      <c r="D31" s="57"/>
      <c r="E31" s="58" t="s">
        <v>13</v>
      </c>
      <c r="J31" s="121"/>
      <c r="K31" s="26" t="s">
        <v>34</v>
      </c>
      <c r="L31" s="27">
        <f t="shared" ref="L31" si="53">L$7</f>
        <v>0</v>
      </c>
      <c r="M31" s="123"/>
      <c r="N31" s="28"/>
      <c r="O31" s="29"/>
      <c r="P31" s="30"/>
      <c r="Q31" s="123"/>
      <c r="R31" s="118"/>
      <c r="S31" s="157"/>
      <c r="T31" s="26" t="s">
        <v>34</v>
      </c>
      <c r="U31" s="27">
        <f t="shared" ref="U31" si="54">U$7</f>
        <v>0</v>
      </c>
      <c r="V31" s="123"/>
      <c r="W31" s="48">
        <f>$F$8</f>
        <v>0</v>
      </c>
      <c r="X31" s="49">
        <f>$G$8</f>
        <v>0</v>
      </c>
      <c r="Y31" s="50">
        <f>$H$8</f>
        <v>0</v>
      </c>
      <c r="Z31" s="160"/>
      <c r="AA31" s="118"/>
    </row>
    <row r="32" spans="1:27" ht="17.25" customHeight="1" x14ac:dyDescent="0.4">
      <c r="A32" s="57"/>
      <c r="J32" s="121"/>
      <c r="K32" s="31" t="s">
        <v>35</v>
      </c>
      <c r="L32" s="32">
        <f t="shared" si="26"/>
        <v>0</v>
      </c>
      <c r="M32" s="124"/>
      <c r="N32" s="33">
        <f>N30*N31</f>
        <v>0</v>
      </c>
      <c r="O32" s="34">
        <f>O30*O31</f>
        <v>0</v>
      </c>
      <c r="P32" s="32">
        <f>P30*P31</f>
        <v>0</v>
      </c>
      <c r="Q32" s="124"/>
      <c r="R32" s="119"/>
      <c r="S32" s="158"/>
      <c r="T32" s="31" t="s">
        <v>35</v>
      </c>
      <c r="U32" s="44">
        <f t="shared" ref="U32" si="55">U30*U31</f>
        <v>0</v>
      </c>
      <c r="V32" s="124"/>
      <c r="W32" s="51">
        <f>W30*W31</f>
        <v>0</v>
      </c>
      <c r="X32" s="52">
        <f>X30*X31</f>
        <v>0</v>
      </c>
      <c r="Y32" s="53">
        <f>Y30*Y31</f>
        <v>0</v>
      </c>
      <c r="Z32" s="161"/>
      <c r="AA32" s="119"/>
    </row>
    <row r="33" spans="1:27" ht="17.25" customHeight="1" x14ac:dyDescent="0.4">
      <c r="A33" s="57"/>
      <c r="J33" s="121" t="str">
        <f>市場価格調査書Ａ!J33</f>
        <v>令和9年1月</v>
      </c>
      <c r="K33" s="21" t="s">
        <v>33</v>
      </c>
      <c r="L33" s="22">
        <f t="shared" si="19"/>
        <v>30</v>
      </c>
      <c r="M33" s="122">
        <f>L35</f>
        <v>0</v>
      </c>
      <c r="N33" s="23"/>
      <c r="O33" s="24">
        <v>94</v>
      </c>
      <c r="P33" s="22"/>
      <c r="Q33" s="122">
        <f t="shared" ref="Q33" si="56">N35+O35+P35</f>
        <v>0</v>
      </c>
      <c r="R33" s="117">
        <f t="shared" ref="R33" si="57">INT(M33+Q33)</f>
        <v>0</v>
      </c>
      <c r="S33" s="156" t="s">
        <v>153</v>
      </c>
      <c r="T33" s="21" t="s">
        <v>33</v>
      </c>
      <c r="U33" s="22">
        <f t="shared" ref="U33" si="58">U$6</f>
        <v>30</v>
      </c>
      <c r="V33" s="122">
        <f t="shared" ref="V33" si="59">U35</f>
        <v>0</v>
      </c>
      <c r="W33" s="45"/>
      <c r="X33" s="46"/>
      <c r="Y33" s="47"/>
      <c r="Z33" s="159">
        <f>W35+X35+Y35</f>
        <v>0</v>
      </c>
      <c r="AA33" s="117">
        <f>INT(V33+Z33)</f>
        <v>0</v>
      </c>
    </row>
    <row r="34" spans="1:27" ht="17.25" customHeight="1" x14ac:dyDescent="0.4">
      <c r="A34" s="57"/>
      <c r="J34" s="121"/>
      <c r="K34" s="26" t="s">
        <v>34</v>
      </c>
      <c r="L34" s="27">
        <f t="shared" ref="L34" si="60">L$7</f>
        <v>0</v>
      </c>
      <c r="M34" s="123"/>
      <c r="N34" s="28"/>
      <c r="O34" s="29"/>
      <c r="P34" s="30"/>
      <c r="Q34" s="123"/>
      <c r="R34" s="118"/>
      <c r="S34" s="157"/>
      <c r="T34" s="26" t="s">
        <v>34</v>
      </c>
      <c r="U34" s="27">
        <f t="shared" ref="U34" si="61">U$7</f>
        <v>0</v>
      </c>
      <c r="V34" s="123"/>
      <c r="W34" s="48">
        <f>$F$8</f>
        <v>0</v>
      </c>
      <c r="X34" s="49">
        <f>$G$8</f>
        <v>0</v>
      </c>
      <c r="Y34" s="50">
        <f>$H$8</f>
        <v>0</v>
      </c>
      <c r="Z34" s="160"/>
      <c r="AA34" s="118"/>
    </row>
    <row r="35" spans="1:27" ht="17.25" customHeight="1" x14ac:dyDescent="0.4">
      <c r="A35" s="57"/>
      <c r="J35" s="121"/>
      <c r="K35" s="31" t="s">
        <v>35</v>
      </c>
      <c r="L35" s="32">
        <f t="shared" si="26"/>
        <v>0</v>
      </c>
      <c r="M35" s="124"/>
      <c r="N35" s="33">
        <f>N33*N34</f>
        <v>0</v>
      </c>
      <c r="O35" s="34">
        <f>O33*O34</f>
        <v>0</v>
      </c>
      <c r="P35" s="32">
        <f>P33*P34</f>
        <v>0</v>
      </c>
      <c r="Q35" s="124"/>
      <c r="R35" s="119"/>
      <c r="S35" s="158"/>
      <c r="T35" s="31" t="s">
        <v>35</v>
      </c>
      <c r="U35" s="44">
        <f t="shared" ref="U35" si="62">U33*U34</f>
        <v>0</v>
      </c>
      <c r="V35" s="124"/>
      <c r="W35" s="51">
        <f>W33*W34</f>
        <v>0</v>
      </c>
      <c r="X35" s="52">
        <f>X33*X34</f>
        <v>0</v>
      </c>
      <c r="Y35" s="53">
        <f>Y33*Y34</f>
        <v>0</v>
      </c>
      <c r="Z35" s="161"/>
      <c r="AA35" s="119"/>
    </row>
    <row r="36" spans="1:27" ht="17.25" customHeight="1" x14ac:dyDescent="0.4">
      <c r="A36" s="57"/>
      <c r="J36" s="121" t="str">
        <f>市場価格調査書Ａ!J36</f>
        <v>令和9年2月</v>
      </c>
      <c r="K36" s="21" t="s">
        <v>33</v>
      </c>
      <c r="L36" s="22">
        <f t="shared" si="19"/>
        <v>30</v>
      </c>
      <c r="M36" s="122">
        <f>L38</f>
        <v>0</v>
      </c>
      <c r="N36" s="23"/>
      <c r="O36" s="24">
        <v>79</v>
      </c>
      <c r="P36" s="22"/>
      <c r="Q36" s="122">
        <f>N38+O38+P38</f>
        <v>0</v>
      </c>
      <c r="R36" s="117">
        <f t="shared" ref="R36" si="63">INT(M36+Q36)</f>
        <v>0</v>
      </c>
      <c r="S36" s="156" t="s">
        <v>154</v>
      </c>
      <c r="T36" s="21" t="s">
        <v>33</v>
      </c>
      <c r="U36" s="22">
        <f t="shared" ref="U36" si="64">U$6</f>
        <v>30</v>
      </c>
      <c r="V36" s="122">
        <f t="shared" ref="V36" si="65">U38</f>
        <v>0</v>
      </c>
      <c r="W36" s="45"/>
      <c r="X36" s="46"/>
      <c r="Y36" s="47"/>
      <c r="Z36" s="159">
        <f>W38+X38+Y38</f>
        <v>0</v>
      </c>
      <c r="AA36" s="117">
        <f>INT(V36+Z36)</f>
        <v>0</v>
      </c>
    </row>
    <row r="37" spans="1:27" ht="17.25" customHeight="1" x14ac:dyDescent="0.4">
      <c r="A37" s="57"/>
      <c r="J37" s="121"/>
      <c r="K37" s="26" t="s">
        <v>34</v>
      </c>
      <c r="L37" s="27">
        <f t="shared" ref="L37" si="66">L$7</f>
        <v>0</v>
      </c>
      <c r="M37" s="123"/>
      <c r="N37" s="28"/>
      <c r="O37" s="29"/>
      <c r="P37" s="30"/>
      <c r="Q37" s="123"/>
      <c r="R37" s="118"/>
      <c r="S37" s="157"/>
      <c r="T37" s="26" t="s">
        <v>34</v>
      </c>
      <c r="U37" s="27">
        <f t="shared" ref="U37" si="67">U$7</f>
        <v>0</v>
      </c>
      <c r="V37" s="123"/>
      <c r="W37" s="48">
        <f>$F$8</f>
        <v>0</v>
      </c>
      <c r="X37" s="49">
        <f>$G$8</f>
        <v>0</v>
      </c>
      <c r="Y37" s="50">
        <f>$H$8</f>
        <v>0</v>
      </c>
      <c r="Z37" s="160"/>
      <c r="AA37" s="118"/>
    </row>
    <row r="38" spans="1:27" ht="17.25" customHeight="1" x14ac:dyDescent="0.4">
      <c r="A38" s="57"/>
      <c r="J38" s="121"/>
      <c r="K38" s="31" t="s">
        <v>35</v>
      </c>
      <c r="L38" s="32">
        <f t="shared" si="26"/>
        <v>0</v>
      </c>
      <c r="M38" s="124"/>
      <c r="N38" s="33">
        <f>N36*N37</f>
        <v>0</v>
      </c>
      <c r="O38" s="34">
        <f>O36*O37</f>
        <v>0</v>
      </c>
      <c r="P38" s="32">
        <f>P36*P37</f>
        <v>0</v>
      </c>
      <c r="Q38" s="124"/>
      <c r="R38" s="119"/>
      <c r="S38" s="158"/>
      <c r="T38" s="31" t="s">
        <v>35</v>
      </c>
      <c r="U38" s="44">
        <f t="shared" ref="U38" si="68">U36*U37</f>
        <v>0</v>
      </c>
      <c r="V38" s="124"/>
      <c r="W38" s="51">
        <f>W36*W37</f>
        <v>0</v>
      </c>
      <c r="X38" s="52">
        <f>X36*X37</f>
        <v>0</v>
      </c>
      <c r="Y38" s="53">
        <f>Y36*Y37</f>
        <v>0</v>
      </c>
      <c r="Z38" s="161"/>
      <c r="AA38" s="119"/>
    </row>
    <row r="39" spans="1:27" ht="17.25" customHeight="1" x14ac:dyDescent="0.4">
      <c r="A39" s="127" t="s">
        <v>53</v>
      </c>
      <c r="B39" s="127"/>
      <c r="C39" s="127"/>
      <c r="D39" s="127"/>
      <c r="E39" s="127"/>
      <c r="F39" s="127"/>
      <c r="G39" s="127"/>
      <c r="H39" s="127"/>
      <c r="I39" s="127"/>
      <c r="J39" s="121" t="str">
        <f>市場価格調査書Ａ!J39</f>
        <v>令和9年3月</v>
      </c>
      <c r="K39" s="21" t="s">
        <v>33</v>
      </c>
      <c r="L39" s="22">
        <f t="shared" si="19"/>
        <v>30</v>
      </c>
      <c r="M39" s="122">
        <f>L41</f>
        <v>0</v>
      </c>
      <c r="N39" s="23"/>
      <c r="O39" s="24">
        <v>90</v>
      </c>
      <c r="P39" s="22"/>
      <c r="Q39" s="122">
        <f>N41+O41+P41</f>
        <v>0</v>
      </c>
      <c r="R39" s="117">
        <f>INT(M39+Q39)</f>
        <v>0</v>
      </c>
      <c r="S39" s="156" t="s">
        <v>155</v>
      </c>
      <c r="T39" s="21" t="s">
        <v>33</v>
      </c>
      <c r="U39" s="22">
        <f t="shared" ref="U39" si="69">U$6</f>
        <v>30</v>
      </c>
      <c r="V39" s="122">
        <f t="shared" ref="V39" si="70">U41</f>
        <v>0</v>
      </c>
      <c r="W39" s="45"/>
      <c r="X39" s="46"/>
      <c r="Y39" s="47"/>
      <c r="Z39" s="159">
        <f>W41+X41+Y41</f>
        <v>0</v>
      </c>
      <c r="AA39" s="117">
        <f>INT(V39+Z39)</f>
        <v>0</v>
      </c>
    </row>
    <row r="40" spans="1:27" ht="17.25" customHeight="1" x14ac:dyDescent="0.4">
      <c r="A40" s="127"/>
      <c r="B40" s="127"/>
      <c r="C40" s="127"/>
      <c r="D40" s="127"/>
      <c r="E40" s="127"/>
      <c r="F40" s="127"/>
      <c r="G40" s="127"/>
      <c r="H40" s="127"/>
      <c r="I40" s="127"/>
      <c r="J40" s="121"/>
      <c r="K40" s="26" t="s">
        <v>34</v>
      </c>
      <c r="L40" s="27">
        <f>L$7</f>
        <v>0</v>
      </c>
      <c r="M40" s="123"/>
      <c r="N40" s="28"/>
      <c r="O40" s="29"/>
      <c r="P40" s="30"/>
      <c r="Q40" s="123"/>
      <c r="R40" s="118"/>
      <c r="S40" s="157"/>
      <c r="T40" s="26" t="s">
        <v>34</v>
      </c>
      <c r="U40" s="27">
        <f t="shared" ref="U40" si="71">U$7</f>
        <v>0</v>
      </c>
      <c r="V40" s="123"/>
      <c r="W40" s="48">
        <f>$F$8</f>
        <v>0</v>
      </c>
      <c r="X40" s="49">
        <f>$G$8</f>
        <v>0</v>
      </c>
      <c r="Y40" s="50">
        <f>$H$8</f>
        <v>0</v>
      </c>
      <c r="Z40" s="160"/>
      <c r="AA40" s="118"/>
    </row>
    <row r="41" spans="1:27" ht="17.25" customHeight="1" x14ac:dyDescent="0.4">
      <c r="A41" s="60"/>
      <c r="B41" s="60"/>
      <c r="C41" s="60"/>
      <c r="D41" s="60"/>
      <c r="E41" s="60"/>
      <c r="F41" s="60"/>
      <c r="G41" s="60"/>
      <c r="H41" s="60"/>
      <c r="I41" s="60"/>
      <c r="J41" s="121"/>
      <c r="K41" s="31" t="s">
        <v>35</v>
      </c>
      <c r="L41" s="32">
        <f>L39*L40</f>
        <v>0</v>
      </c>
      <c r="M41" s="124"/>
      <c r="N41" s="33">
        <f>N39*N40</f>
        <v>0</v>
      </c>
      <c r="O41" s="34">
        <f>O39*O40</f>
        <v>0</v>
      </c>
      <c r="P41" s="32">
        <f>P39*P40</f>
        <v>0</v>
      </c>
      <c r="Q41" s="124"/>
      <c r="R41" s="119"/>
      <c r="S41" s="158"/>
      <c r="T41" s="31" t="s">
        <v>35</v>
      </c>
      <c r="U41" s="44">
        <f t="shared" ref="U41" si="72">U39*U40</f>
        <v>0</v>
      </c>
      <c r="V41" s="124"/>
      <c r="W41" s="51">
        <f>W39*W40</f>
        <v>0</v>
      </c>
      <c r="X41" s="52">
        <f>X39*X40</f>
        <v>0</v>
      </c>
      <c r="Y41" s="53">
        <f>Y39*Y40</f>
        <v>0</v>
      </c>
      <c r="Z41" s="161"/>
      <c r="AA41" s="119"/>
    </row>
    <row r="42" spans="1:27" ht="17.25" customHeight="1" x14ac:dyDescent="0.4">
      <c r="A42" s="128" t="s">
        <v>4</v>
      </c>
      <c r="B42" s="128"/>
      <c r="C42" s="128"/>
      <c r="D42" s="128"/>
      <c r="E42" s="128"/>
      <c r="F42" s="128"/>
      <c r="G42" s="128"/>
      <c r="H42" s="128"/>
      <c r="I42" s="128"/>
      <c r="J42" s="114" t="s">
        <v>47</v>
      </c>
      <c r="K42" s="115"/>
      <c r="L42" s="115"/>
      <c r="M42" s="115"/>
      <c r="N42" s="115"/>
      <c r="O42" s="115"/>
      <c r="P42" s="115"/>
      <c r="Q42" s="113"/>
      <c r="R42" s="132">
        <f>R6+R9+R12+R15+R18+R21+R24+R27+R30+R33+R36+R39</f>
        <v>0</v>
      </c>
      <c r="S42" s="114" t="s">
        <v>47</v>
      </c>
      <c r="T42" s="115"/>
      <c r="U42" s="115"/>
      <c r="V42" s="115"/>
      <c r="W42" s="115"/>
      <c r="X42" s="115"/>
      <c r="Y42" s="115"/>
      <c r="Z42" s="113"/>
      <c r="AA42" s="117">
        <f>AA6+AA9+AA12+AA15+AA18+AA21+AA24+AA27+AA30+AA33+AA36+AA39</f>
        <v>0</v>
      </c>
    </row>
    <row r="43" spans="1:27" ht="17.25" customHeight="1" x14ac:dyDescent="0.4">
      <c r="J43" s="129"/>
      <c r="K43" s="130"/>
      <c r="L43" s="130"/>
      <c r="M43" s="130"/>
      <c r="N43" s="130"/>
      <c r="O43" s="130"/>
      <c r="P43" s="130"/>
      <c r="Q43" s="131"/>
      <c r="R43" s="143"/>
      <c r="S43" s="144"/>
      <c r="T43" s="145"/>
      <c r="U43" s="145"/>
      <c r="V43" s="145"/>
      <c r="W43" s="145"/>
      <c r="X43" s="145"/>
      <c r="Y43" s="145"/>
      <c r="Z43" s="146"/>
      <c r="AA43" s="119"/>
    </row>
    <row r="44" spans="1:27" ht="17.25" customHeight="1" x14ac:dyDescent="0.4">
      <c r="J44" s="134" t="s">
        <v>48</v>
      </c>
      <c r="K44" s="135"/>
      <c r="L44" s="135"/>
      <c r="M44" s="135"/>
      <c r="N44" s="135"/>
      <c r="O44" s="135"/>
      <c r="P44" s="135"/>
      <c r="Q44" s="140" t="s">
        <v>49</v>
      </c>
      <c r="R44" s="133"/>
      <c r="S44" s="147" t="s">
        <v>48</v>
      </c>
      <c r="T44" s="148"/>
      <c r="U44" s="148"/>
      <c r="V44" s="148"/>
      <c r="W44" s="148"/>
      <c r="X44" s="148"/>
      <c r="Y44" s="149"/>
      <c r="Z44" s="140" t="s">
        <v>51</v>
      </c>
      <c r="AA44" s="118"/>
    </row>
    <row r="45" spans="1:27" ht="17.25" customHeight="1" x14ac:dyDescent="0.4">
      <c r="J45" s="136"/>
      <c r="K45" s="137"/>
      <c r="L45" s="137"/>
      <c r="M45" s="137"/>
      <c r="N45" s="137"/>
      <c r="O45" s="137"/>
      <c r="P45" s="137"/>
      <c r="Q45" s="141"/>
      <c r="R45" s="133"/>
      <c r="S45" s="150"/>
      <c r="T45" s="151"/>
      <c r="U45" s="151"/>
      <c r="V45" s="151"/>
      <c r="W45" s="151"/>
      <c r="X45" s="151"/>
      <c r="Y45" s="152"/>
      <c r="Z45" s="141"/>
      <c r="AA45" s="118"/>
    </row>
    <row r="46" spans="1:27" ht="17.25" customHeight="1" x14ac:dyDescent="0.4">
      <c r="J46" s="138"/>
      <c r="K46" s="139"/>
      <c r="L46" s="139"/>
      <c r="M46" s="139"/>
      <c r="N46" s="139"/>
      <c r="O46" s="139"/>
      <c r="P46" s="139"/>
      <c r="Q46" s="142"/>
      <c r="R46" s="143"/>
      <c r="S46" s="153"/>
      <c r="T46" s="154"/>
      <c r="U46" s="154"/>
      <c r="V46" s="154"/>
      <c r="W46" s="154"/>
      <c r="X46" s="154"/>
      <c r="Y46" s="155"/>
      <c r="Z46" s="142"/>
      <c r="AA46" s="119"/>
    </row>
    <row r="47" spans="1:27" ht="17.25" customHeight="1" x14ac:dyDescent="0.4">
      <c r="J47" s="35"/>
      <c r="K47" s="36"/>
      <c r="L47" s="35"/>
      <c r="M47" s="35"/>
      <c r="N47" s="35"/>
      <c r="O47" s="35"/>
      <c r="P47" s="35"/>
      <c r="Q47" s="35"/>
      <c r="R47" s="41"/>
    </row>
  </sheetData>
  <mergeCells count="131">
    <mergeCell ref="A39:I40"/>
    <mergeCell ref="J39:J41"/>
    <mergeCell ref="M39:M41"/>
    <mergeCell ref="Q39:Q41"/>
    <mergeCell ref="R39:R41"/>
    <mergeCell ref="A42:I42"/>
    <mergeCell ref="J42:Q43"/>
    <mergeCell ref="R42:R43"/>
    <mergeCell ref="J44:P46"/>
    <mergeCell ref="Q44:Q46"/>
    <mergeCell ref="R44:R46"/>
    <mergeCell ref="J30:J32"/>
    <mergeCell ref="M30:M32"/>
    <mergeCell ref="Q30:Q32"/>
    <mergeCell ref="R30:R32"/>
    <mergeCell ref="J33:J35"/>
    <mergeCell ref="M33:M35"/>
    <mergeCell ref="Q33:Q35"/>
    <mergeCell ref="R33:R35"/>
    <mergeCell ref="J36:J38"/>
    <mergeCell ref="M36:M38"/>
    <mergeCell ref="Q36:Q38"/>
    <mergeCell ref="R36:R38"/>
    <mergeCell ref="C27:E27"/>
    <mergeCell ref="J27:J29"/>
    <mergeCell ref="M27:M29"/>
    <mergeCell ref="Q27:Q29"/>
    <mergeCell ref="R27:R29"/>
    <mergeCell ref="A24:D24"/>
    <mergeCell ref="J24:J26"/>
    <mergeCell ref="M24:M26"/>
    <mergeCell ref="Q24:Q26"/>
    <mergeCell ref="R24:R26"/>
    <mergeCell ref="A16:B16"/>
    <mergeCell ref="A18:B18"/>
    <mergeCell ref="J18:J20"/>
    <mergeCell ref="M18:M20"/>
    <mergeCell ref="Q18:Q20"/>
    <mergeCell ref="A19:B19"/>
    <mergeCell ref="A20:B20"/>
    <mergeCell ref="R21:R23"/>
    <mergeCell ref="J15:J17"/>
    <mergeCell ref="M15:M17"/>
    <mergeCell ref="Q15:Q17"/>
    <mergeCell ref="R15:R17"/>
    <mergeCell ref="R18:R20"/>
    <mergeCell ref="J21:J23"/>
    <mergeCell ref="M21:M23"/>
    <mergeCell ref="Q21:Q23"/>
    <mergeCell ref="A1:I1"/>
    <mergeCell ref="J2:R2"/>
    <mergeCell ref="A3:I3"/>
    <mergeCell ref="J4:J5"/>
    <mergeCell ref="K4:K5"/>
    <mergeCell ref="L4:M4"/>
    <mergeCell ref="N4:Q4"/>
    <mergeCell ref="R4:R5"/>
    <mergeCell ref="R12:R14"/>
    <mergeCell ref="A14:B14"/>
    <mergeCell ref="J6:J8"/>
    <mergeCell ref="M6:M8"/>
    <mergeCell ref="Q6:Q8"/>
    <mergeCell ref="R6:R8"/>
    <mergeCell ref="J9:J11"/>
    <mergeCell ref="M9:M11"/>
    <mergeCell ref="Q9:Q11"/>
    <mergeCell ref="R9:R11"/>
    <mergeCell ref="A10:B10"/>
    <mergeCell ref="A12:B12"/>
    <mergeCell ref="J12:J14"/>
    <mergeCell ref="M12:M14"/>
    <mergeCell ref="Q12:Q14"/>
    <mergeCell ref="S6:S8"/>
    <mergeCell ref="V6:V8"/>
    <mergeCell ref="Z6:Z8"/>
    <mergeCell ref="AA6:AA8"/>
    <mergeCell ref="S9:S11"/>
    <mergeCell ref="V9:V11"/>
    <mergeCell ref="Z9:Z11"/>
    <mergeCell ref="AA9:AA11"/>
    <mergeCell ref="S2:AA2"/>
    <mergeCell ref="S4:S5"/>
    <mergeCell ref="T4:T5"/>
    <mergeCell ref="U4:V4"/>
    <mergeCell ref="W4:Z4"/>
    <mergeCell ref="AA4:AA5"/>
    <mergeCell ref="S18:S20"/>
    <mergeCell ref="V18:V20"/>
    <mergeCell ref="Z18:Z20"/>
    <mergeCell ref="AA18:AA20"/>
    <mergeCell ref="S21:S23"/>
    <mergeCell ref="V21:V23"/>
    <mergeCell ref="Z21:Z23"/>
    <mergeCell ref="AA21:AA23"/>
    <mergeCell ref="S12:S14"/>
    <mergeCell ref="V12:V14"/>
    <mergeCell ref="Z12:Z14"/>
    <mergeCell ref="AA12:AA14"/>
    <mergeCell ref="S15:S17"/>
    <mergeCell ref="V15:V17"/>
    <mergeCell ref="Z15:Z17"/>
    <mergeCell ref="AA15:AA17"/>
    <mergeCell ref="S30:S32"/>
    <mergeCell ref="V30:V32"/>
    <mergeCell ref="Z30:Z32"/>
    <mergeCell ref="AA30:AA32"/>
    <mergeCell ref="S33:S35"/>
    <mergeCell ref="V33:V35"/>
    <mergeCell ref="Z33:Z35"/>
    <mergeCell ref="AA33:AA35"/>
    <mergeCell ref="S24:S26"/>
    <mergeCell ref="V24:V26"/>
    <mergeCell ref="Z24:Z26"/>
    <mergeCell ref="AA24:AA26"/>
    <mergeCell ref="S27:S29"/>
    <mergeCell ref="V27:V29"/>
    <mergeCell ref="Z27:Z29"/>
    <mergeCell ref="AA27:AA29"/>
    <mergeCell ref="S42:Z43"/>
    <mergeCell ref="AA42:AA43"/>
    <mergeCell ref="S44:Y46"/>
    <mergeCell ref="Z44:Z46"/>
    <mergeCell ref="AA44:AA46"/>
    <mergeCell ref="S36:S38"/>
    <mergeCell ref="V36:V38"/>
    <mergeCell ref="Z36:Z38"/>
    <mergeCell ref="AA36:AA38"/>
    <mergeCell ref="S39:S41"/>
    <mergeCell ref="V39:V41"/>
    <mergeCell ref="Z39:Z41"/>
    <mergeCell ref="AA39:AA41"/>
  </mergeCells>
  <phoneticPr fontId="2"/>
  <dataValidations count="1">
    <dataValidation imeMode="off" allowBlank="1" showInputMessage="1" showErrorMessage="1" sqref="R44 K6:Q46 R6:R42 Z44" xr:uid="{EB6475C7-58F8-4E28-9E2A-2096B5A28DED}"/>
  </dataValidations>
  <pageMargins left="0.59055118110236227" right="0.59055118110236227"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R46"/>
  <sheetViews>
    <sheetView zoomScaleNormal="100" zoomScalePageLayoutView="70" workbookViewId="0">
      <selection activeCell="I12" sqref="I12"/>
    </sheetView>
  </sheetViews>
  <sheetFormatPr defaultRowHeight="17.25" customHeight="1" x14ac:dyDescent="0.4"/>
  <cols>
    <col min="1" max="8" width="9" style="1"/>
    <col min="9" max="9" width="10.625" style="1" customWidth="1"/>
    <col min="10" max="16384" width="9" style="1"/>
  </cols>
  <sheetData>
    <row r="1" spans="1:18" ht="17.25" customHeight="1" x14ac:dyDescent="0.4">
      <c r="A1" s="108"/>
      <c r="B1" s="108"/>
      <c r="C1" s="108"/>
      <c r="D1" s="108"/>
      <c r="E1" s="108"/>
      <c r="F1" s="108"/>
      <c r="G1" s="108"/>
      <c r="H1" s="108"/>
      <c r="I1" s="108"/>
      <c r="R1" s="14" t="s">
        <v>19</v>
      </c>
    </row>
    <row r="2" spans="1:18" ht="17.25" customHeight="1" x14ac:dyDescent="0.4">
      <c r="A2" s="2"/>
      <c r="J2" s="109" t="s">
        <v>20</v>
      </c>
      <c r="K2" s="109"/>
      <c r="L2" s="109"/>
      <c r="M2" s="109"/>
      <c r="N2" s="109"/>
      <c r="O2" s="109"/>
      <c r="P2" s="109"/>
      <c r="Q2" s="109"/>
      <c r="R2" s="109"/>
    </row>
    <row r="3" spans="1:18" ht="17.25" customHeight="1" x14ac:dyDescent="0.4">
      <c r="A3" s="110" t="s">
        <v>0</v>
      </c>
      <c r="B3" s="110"/>
      <c r="C3" s="110"/>
      <c r="D3" s="110"/>
      <c r="E3" s="110"/>
      <c r="F3" s="110"/>
      <c r="G3" s="110"/>
      <c r="H3" s="110"/>
      <c r="I3" s="110"/>
      <c r="J3" s="111" t="s">
        <v>21</v>
      </c>
      <c r="K3" s="111"/>
      <c r="L3" s="111"/>
      <c r="M3" s="111"/>
      <c r="N3" s="111"/>
      <c r="O3" s="111"/>
      <c r="P3" s="111"/>
      <c r="Q3" s="111"/>
      <c r="R3" s="111"/>
    </row>
    <row r="4" spans="1:18" ht="17.25" customHeight="1" x14ac:dyDescent="0.4">
      <c r="A4" s="2"/>
      <c r="J4" s="112" t="s">
        <v>22</v>
      </c>
      <c r="K4" s="112" t="s">
        <v>23</v>
      </c>
      <c r="L4" s="113" t="s">
        <v>24</v>
      </c>
      <c r="M4" s="114"/>
      <c r="N4" s="114" t="s">
        <v>25</v>
      </c>
      <c r="O4" s="115"/>
      <c r="P4" s="115"/>
      <c r="Q4" s="113"/>
      <c r="R4" s="116" t="s">
        <v>26</v>
      </c>
    </row>
    <row r="5" spans="1:18" ht="17.25" customHeight="1" x14ac:dyDescent="0.4">
      <c r="A5" s="7" t="s">
        <v>1</v>
      </c>
      <c r="J5" s="112"/>
      <c r="K5" s="112"/>
      <c r="L5" s="15" t="s">
        <v>27</v>
      </c>
      <c r="M5" s="16" t="s">
        <v>28</v>
      </c>
      <c r="N5" s="17" t="s">
        <v>29</v>
      </c>
      <c r="O5" s="18" t="s">
        <v>30</v>
      </c>
      <c r="P5" s="19" t="s">
        <v>31</v>
      </c>
      <c r="Q5" s="20" t="s">
        <v>28</v>
      </c>
      <c r="R5" s="116"/>
    </row>
    <row r="6" spans="1:18" ht="17.25" customHeight="1" x14ac:dyDescent="0.4">
      <c r="A6" s="7" t="s">
        <v>17</v>
      </c>
      <c r="J6" s="121" t="s">
        <v>32</v>
      </c>
      <c r="K6" s="21" t="s">
        <v>33</v>
      </c>
      <c r="L6" s="22">
        <v>569</v>
      </c>
      <c r="M6" s="122">
        <f>L8</f>
        <v>0</v>
      </c>
      <c r="N6" s="23">
        <v>61000</v>
      </c>
      <c r="O6" s="24">
        <v>54000</v>
      </c>
      <c r="P6" s="25">
        <v>0</v>
      </c>
      <c r="Q6" s="122">
        <f>INT(N8+O8+P8)</f>
        <v>0</v>
      </c>
      <c r="R6" s="117">
        <f>INT(M6+Q6)</f>
        <v>0</v>
      </c>
    </row>
    <row r="7" spans="1:18" ht="17.25" customHeight="1" x14ac:dyDescent="0.4">
      <c r="A7" s="7" t="s">
        <v>133</v>
      </c>
      <c r="J7" s="121"/>
      <c r="K7" s="26" t="s">
        <v>34</v>
      </c>
      <c r="L7" s="27"/>
      <c r="M7" s="123"/>
      <c r="N7" s="28"/>
      <c r="O7" s="29"/>
      <c r="P7" s="30"/>
      <c r="Q7" s="123"/>
      <c r="R7" s="118"/>
    </row>
    <row r="8" spans="1:18" ht="17.25" customHeight="1" x14ac:dyDescent="0.4">
      <c r="A8" s="2"/>
      <c r="J8" s="121"/>
      <c r="K8" s="31" t="s">
        <v>35</v>
      </c>
      <c r="L8" s="32">
        <f>L6*L7</f>
        <v>0</v>
      </c>
      <c r="M8" s="124"/>
      <c r="N8" s="33">
        <f>N6*N7</f>
        <v>0</v>
      </c>
      <c r="O8" s="34">
        <f>O6*O7</f>
        <v>0</v>
      </c>
      <c r="P8" s="32">
        <f>P6*P7</f>
        <v>0</v>
      </c>
      <c r="Q8" s="124"/>
      <c r="R8" s="119"/>
    </row>
    <row r="9" spans="1:18" ht="17.25" customHeight="1" x14ac:dyDescent="0.4">
      <c r="A9" s="2"/>
      <c r="J9" s="121" t="s">
        <v>36</v>
      </c>
      <c r="K9" s="21" t="s">
        <v>33</v>
      </c>
      <c r="L9" s="22">
        <f>L6</f>
        <v>569</v>
      </c>
      <c r="M9" s="122">
        <f>L11</f>
        <v>0</v>
      </c>
      <c r="N9" s="23">
        <v>58000</v>
      </c>
      <c r="O9" s="24">
        <v>63000</v>
      </c>
      <c r="P9" s="25">
        <v>0</v>
      </c>
      <c r="Q9" s="122">
        <f>INT(N11+O11+P11)</f>
        <v>0</v>
      </c>
      <c r="R9" s="117">
        <f>INT(M9+Q9)</f>
        <v>0</v>
      </c>
    </row>
    <row r="10" spans="1:18" ht="17.25" customHeight="1" x14ac:dyDescent="0.4">
      <c r="A10" s="120" t="s">
        <v>7</v>
      </c>
      <c r="B10" s="120"/>
      <c r="C10" s="8" t="s">
        <v>6</v>
      </c>
      <c r="D10" s="2"/>
      <c r="E10" s="2"/>
      <c r="F10" s="2"/>
      <c r="G10" s="2"/>
      <c r="H10" s="2"/>
      <c r="I10" s="2"/>
      <c r="J10" s="121"/>
      <c r="K10" s="26" t="s">
        <v>34</v>
      </c>
      <c r="L10" s="27"/>
      <c r="M10" s="123"/>
      <c r="N10" s="28"/>
      <c r="O10" s="29"/>
      <c r="P10" s="30"/>
      <c r="Q10" s="123"/>
      <c r="R10" s="118"/>
    </row>
    <row r="11" spans="1:18" ht="17.25" customHeight="1" x14ac:dyDescent="0.4">
      <c r="A11" s="4"/>
      <c r="B11" s="5"/>
      <c r="J11" s="121"/>
      <c r="K11" s="31" t="s">
        <v>35</v>
      </c>
      <c r="L11" s="32">
        <f>L9*L10</f>
        <v>0</v>
      </c>
      <c r="M11" s="124"/>
      <c r="N11" s="33">
        <f>N9*N10</f>
        <v>0</v>
      </c>
      <c r="O11" s="34">
        <f>O9*O10</f>
        <v>0</v>
      </c>
      <c r="P11" s="32">
        <f>P9*P10</f>
        <v>0</v>
      </c>
      <c r="Q11" s="124"/>
      <c r="R11" s="119"/>
    </row>
    <row r="12" spans="1:18" ht="17.25" customHeight="1" x14ac:dyDescent="0.4">
      <c r="A12" s="120" t="s">
        <v>9</v>
      </c>
      <c r="B12" s="120"/>
      <c r="C12" s="9" t="s">
        <v>134</v>
      </c>
      <c r="D12" s="2"/>
      <c r="E12" s="2"/>
      <c r="F12" s="2"/>
      <c r="G12" s="2"/>
      <c r="H12" s="2"/>
      <c r="I12" s="2"/>
      <c r="J12" s="121" t="s">
        <v>37</v>
      </c>
      <c r="K12" s="21" t="s">
        <v>33</v>
      </c>
      <c r="L12" s="22">
        <f>L9</f>
        <v>569</v>
      </c>
      <c r="M12" s="122">
        <f>L14</f>
        <v>0</v>
      </c>
      <c r="N12" s="23">
        <v>104000</v>
      </c>
      <c r="O12" s="24">
        <v>72000</v>
      </c>
      <c r="P12" s="25">
        <v>0</v>
      </c>
      <c r="Q12" s="122">
        <f>INT(N14+O14+P14)</f>
        <v>0</v>
      </c>
      <c r="R12" s="117">
        <f>INT(M12+Q12)</f>
        <v>0</v>
      </c>
    </row>
    <row r="13" spans="1:18" ht="17.25" customHeight="1" x14ac:dyDescent="0.4">
      <c r="A13" s="4"/>
      <c r="B13" s="5"/>
      <c r="J13" s="121"/>
      <c r="K13" s="26" t="s">
        <v>34</v>
      </c>
      <c r="L13" s="27"/>
      <c r="M13" s="123"/>
      <c r="N13" s="28"/>
      <c r="O13" s="29"/>
      <c r="P13" s="30"/>
      <c r="Q13" s="123"/>
      <c r="R13" s="118"/>
    </row>
    <row r="14" spans="1:18" ht="17.25" customHeight="1" x14ac:dyDescent="0.4">
      <c r="A14" s="120" t="s">
        <v>10</v>
      </c>
      <c r="B14" s="120"/>
      <c r="C14" s="6" t="s">
        <v>5</v>
      </c>
      <c r="D14" s="6"/>
      <c r="E14" s="6"/>
      <c r="F14" s="6"/>
      <c r="J14" s="121"/>
      <c r="K14" s="31" t="s">
        <v>35</v>
      </c>
      <c r="L14" s="32">
        <f>L12*L13</f>
        <v>0</v>
      </c>
      <c r="M14" s="124"/>
      <c r="N14" s="33">
        <f>N12*N13</f>
        <v>0</v>
      </c>
      <c r="O14" s="34">
        <f>O12*O13</f>
        <v>0</v>
      </c>
      <c r="P14" s="32">
        <f>P12*P13</f>
        <v>0</v>
      </c>
      <c r="Q14" s="124"/>
      <c r="R14" s="119"/>
    </row>
    <row r="15" spans="1:18" ht="17.25" customHeight="1" x14ac:dyDescent="0.4">
      <c r="A15" s="4"/>
      <c r="B15" s="5"/>
      <c r="J15" s="121" t="s">
        <v>38</v>
      </c>
      <c r="K15" s="21" t="s">
        <v>33</v>
      </c>
      <c r="L15" s="22">
        <f>L12</f>
        <v>569</v>
      </c>
      <c r="M15" s="122">
        <f>L17</f>
        <v>0</v>
      </c>
      <c r="N15" s="23">
        <v>99000</v>
      </c>
      <c r="O15" s="24">
        <v>94000</v>
      </c>
      <c r="P15" s="25">
        <v>28000</v>
      </c>
      <c r="Q15" s="122">
        <f>INT(N17+O17+P17)</f>
        <v>0</v>
      </c>
      <c r="R15" s="117">
        <f t="shared" ref="R15" si="0">INT(M15+Q15)</f>
        <v>0</v>
      </c>
    </row>
    <row r="16" spans="1:18" ht="17.25" customHeight="1" x14ac:dyDescent="0.4">
      <c r="A16" s="120" t="s">
        <v>8</v>
      </c>
      <c r="B16" s="120"/>
      <c r="C16" s="1" t="s">
        <v>18</v>
      </c>
      <c r="J16" s="121"/>
      <c r="K16" s="26" t="s">
        <v>34</v>
      </c>
      <c r="L16" s="27"/>
      <c r="M16" s="123"/>
      <c r="N16" s="28"/>
      <c r="O16" s="29"/>
      <c r="P16" s="30"/>
      <c r="Q16" s="123"/>
      <c r="R16" s="118"/>
    </row>
    <row r="17" spans="1:18" ht="17.25" customHeight="1" x14ac:dyDescent="0.4">
      <c r="A17" s="2"/>
      <c r="J17" s="121"/>
      <c r="K17" s="31" t="s">
        <v>35</v>
      </c>
      <c r="L17" s="32">
        <f>L15*L16</f>
        <v>0</v>
      </c>
      <c r="M17" s="124"/>
      <c r="N17" s="33">
        <f>N15*N16</f>
        <v>0</v>
      </c>
      <c r="O17" s="34">
        <f>O15*O16</f>
        <v>0</v>
      </c>
      <c r="P17" s="32">
        <f>P15*P16</f>
        <v>0</v>
      </c>
      <c r="Q17" s="124"/>
      <c r="R17" s="119"/>
    </row>
    <row r="18" spans="1:18" ht="17.25" customHeight="1" x14ac:dyDescent="0.4">
      <c r="A18" s="2"/>
      <c r="J18" s="121" t="s">
        <v>39</v>
      </c>
      <c r="K18" s="21" t="s">
        <v>33</v>
      </c>
      <c r="L18" s="22">
        <f>L15</f>
        <v>569</v>
      </c>
      <c r="M18" s="122">
        <f>L20</f>
        <v>0</v>
      </c>
      <c r="N18" s="23">
        <v>94000</v>
      </c>
      <c r="O18" s="24">
        <v>95000</v>
      </c>
      <c r="P18" s="25">
        <v>26000</v>
      </c>
      <c r="Q18" s="122">
        <f>INT(N20+O20+P20)</f>
        <v>0</v>
      </c>
      <c r="R18" s="117">
        <f t="shared" ref="R18" si="1">INT(M18+Q18)</f>
        <v>0</v>
      </c>
    </row>
    <row r="19" spans="1:18" ht="17.25" customHeight="1" x14ac:dyDescent="0.4">
      <c r="A19" s="162" t="s">
        <v>11</v>
      </c>
      <c r="B19" s="162"/>
      <c r="C19" s="162"/>
      <c r="D19" s="162"/>
      <c r="E19" s="162"/>
      <c r="F19" s="162"/>
      <c r="G19" s="162"/>
      <c r="H19" s="162"/>
      <c r="I19" s="162"/>
      <c r="J19" s="121"/>
      <c r="K19" s="26" t="s">
        <v>34</v>
      </c>
      <c r="L19" s="27"/>
      <c r="M19" s="123"/>
      <c r="N19" s="28"/>
      <c r="O19" s="29"/>
      <c r="P19" s="30"/>
      <c r="Q19" s="123"/>
      <c r="R19" s="118"/>
    </row>
    <row r="20" spans="1:18" ht="17.25" customHeight="1" x14ac:dyDescent="0.4">
      <c r="A20" s="162"/>
      <c r="B20" s="162"/>
      <c r="C20" s="162"/>
      <c r="D20" s="162"/>
      <c r="E20" s="162"/>
      <c r="F20" s="162"/>
      <c r="G20" s="162"/>
      <c r="H20" s="162"/>
      <c r="I20" s="162"/>
      <c r="J20" s="121"/>
      <c r="K20" s="31" t="s">
        <v>35</v>
      </c>
      <c r="L20" s="32">
        <f t="shared" ref="L20" si="2">L18*L19</f>
        <v>0</v>
      </c>
      <c r="M20" s="124"/>
      <c r="N20" s="33">
        <f>N18*N19</f>
        <v>0</v>
      </c>
      <c r="O20" s="34">
        <f>O18*O19</f>
        <v>0</v>
      </c>
      <c r="P20" s="32">
        <f>P18*P19</f>
        <v>0</v>
      </c>
      <c r="Q20" s="124"/>
      <c r="R20" s="119"/>
    </row>
    <row r="21" spans="1:18" ht="17.25" customHeight="1" x14ac:dyDescent="0.4">
      <c r="A21" s="162"/>
      <c r="B21" s="162"/>
      <c r="C21" s="162"/>
      <c r="D21" s="162"/>
      <c r="E21" s="162"/>
      <c r="F21" s="162"/>
      <c r="G21" s="162"/>
      <c r="H21" s="162"/>
      <c r="I21" s="162"/>
      <c r="J21" s="121" t="s">
        <v>40</v>
      </c>
      <c r="K21" s="21" t="s">
        <v>33</v>
      </c>
      <c r="L21" s="22">
        <f>L18</f>
        <v>569</v>
      </c>
      <c r="M21" s="122">
        <f>L23</f>
        <v>0</v>
      </c>
      <c r="N21" s="23">
        <v>88000</v>
      </c>
      <c r="O21" s="24">
        <v>87000</v>
      </c>
      <c r="P21" s="25">
        <v>25000</v>
      </c>
      <c r="Q21" s="122">
        <f>INT(N23+O23+P23)</f>
        <v>0</v>
      </c>
      <c r="R21" s="117">
        <f t="shared" ref="R21" si="3">INT(M21+Q21)</f>
        <v>0</v>
      </c>
    </row>
    <row r="22" spans="1:18" ht="17.25" customHeight="1" x14ac:dyDescent="0.4">
      <c r="A22" s="2"/>
      <c r="J22" s="121"/>
      <c r="K22" s="26" t="s">
        <v>34</v>
      </c>
      <c r="L22" s="27"/>
      <c r="M22" s="123"/>
      <c r="N22" s="28"/>
      <c r="O22" s="29"/>
      <c r="P22" s="30"/>
      <c r="Q22" s="123"/>
      <c r="R22" s="118"/>
    </row>
    <row r="23" spans="1:18" ht="17.25" customHeight="1" x14ac:dyDescent="0.4">
      <c r="A23" s="2"/>
      <c r="J23" s="121"/>
      <c r="K23" s="31" t="s">
        <v>35</v>
      </c>
      <c r="L23" s="32"/>
      <c r="M23" s="124"/>
      <c r="N23" s="33">
        <f>N21*N22</f>
        <v>0</v>
      </c>
      <c r="O23" s="34">
        <f>O21*O22</f>
        <v>0</v>
      </c>
      <c r="P23" s="32">
        <f>P21*P22</f>
        <v>0</v>
      </c>
      <c r="Q23" s="124"/>
      <c r="R23" s="119"/>
    </row>
    <row r="24" spans="1:18" ht="17.25" customHeight="1" x14ac:dyDescent="0.4">
      <c r="A24" s="125">
        <v>45714</v>
      </c>
      <c r="B24" s="126"/>
      <c r="C24" s="126"/>
      <c r="D24" s="126"/>
      <c r="J24" s="121" t="s">
        <v>41</v>
      </c>
      <c r="K24" s="21" t="s">
        <v>33</v>
      </c>
      <c r="L24" s="22">
        <f>L21</f>
        <v>569</v>
      </c>
      <c r="M24" s="122">
        <f>L26</f>
        <v>0</v>
      </c>
      <c r="N24" s="23">
        <v>95000</v>
      </c>
      <c r="O24" s="24">
        <v>70000</v>
      </c>
      <c r="P24" s="25">
        <v>0</v>
      </c>
      <c r="Q24" s="122">
        <f>INT(N26+O26+P26)</f>
        <v>0</v>
      </c>
      <c r="R24" s="117">
        <f t="shared" ref="R24" si="4">INT(M24+Q24)</f>
        <v>0</v>
      </c>
    </row>
    <row r="25" spans="1:18" ht="17.25" customHeight="1" x14ac:dyDescent="0.4">
      <c r="A25" s="2"/>
      <c r="J25" s="121"/>
      <c r="K25" s="26" t="s">
        <v>34</v>
      </c>
      <c r="L25" s="27"/>
      <c r="M25" s="123"/>
      <c r="N25" s="28"/>
      <c r="O25" s="29"/>
      <c r="P25" s="30"/>
      <c r="Q25" s="123"/>
      <c r="R25" s="118"/>
    </row>
    <row r="26" spans="1:18" ht="17.25" customHeight="1" x14ac:dyDescent="0.4">
      <c r="A26" s="2"/>
      <c r="J26" s="121"/>
      <c r="K26" s="31" t="s">
        <v>35</v>
      </c>
      <c r="L26" s="32">
        <f t="shared" ref="L26" si="5">L24*L25</f>
        <v>0</v>
      </c>
      <c r="M26" s="124"/>
      <c r="N26" s="33">
        <f>N24*N25</f>
        <v>0</v>
      </c>
      <c r="O26" s="34">
        <f>O24*O25</f>
        <v>0</v>
      </c>
      <c r="P26" s="32">
        <f>P24*P25</f>
        <v>0</v>
      </c>
      <c r="Q26" s="124"/>
      <c r="R26" s="119"/>
    </row>
    <row r="27" spans="1:18" ht="17.25" customHeight="1" x14ac:dyDescent="0.4">
      <c r="C27" s="108" t="s">
        <v>15</v>
      </c>
      <c r="D27" s="108"/>
      <c r="E27" s="108"/>
      <c r="J27" s="121" t="s">
        <v>42</v>
      </c>
      <c r="K27" s="21" t="s">
        <v>33</v>
      </c>
      <c r="L27" s="22">
        <f>L24</f>
        <v>569</v>
      </c>
      <c r="M27" s="122">
        <f>L29</f>
        <v>0</v>
      </c>
      <c r="N27" s="23">
        <v>62000</v>
      </c>
      <c r="O27" s="24">
        <v>59000</v>
      </c>
      <c r="P27" s="25">
        <v>0</v>
      </c>
      <c r="Q27" s="122">
        <f>INT(N29+O29+P29)</f>
        <v>0</v>
      </c>
      <c r="R27" s="117">
        <f t="shared" ref="R27" si="6">INT(M27+Q27)</f>
        <v>0</v>
      </c>
    </row>
    <row r="28" spans="1:18" ht="17.25" customHeight="1" x14ac:dyDescent="0.4">
      <c r="C28" s="2"/>
      <c r="D28" s="2"/>
      <c r="E28" s="3" t="s">
        <v>2</v>
      </c>
      <c r="J28" s="121"/>
      <c r="K28" s="26" t="s">
        <v>34</v>
      </c>
      <c r="L28" s="27"/>
      <c r="M28" s="123"/>
      <c r="N28" s="28"/>
      <c r="O28" s="29"/>
      <c r="P28" s="30"/>
      <c r="Q28" s="123"/>
      <c r="R28" s="118"/>
    </row>
    <row r="29" spans="1:18" ht="17.25" customHeight="1" x14ac:dyDescent="0.4">
      <c r="C29" s="2"/>
      <c r="D29" s="2"/>
      <c r="E29" s="3" t="s">
        <v>3</v>
      </c>
      <c r="J29" s="121"/>
      <c r="K29" s="31" t="s">
        <v>35</v>
      </c>
      <c r="L29" s="32">
        <f t="shared" ref="L29" si="7">L27*L28</f>
        <v>0</v>
      </c>
      <c r="M29" s="124"/>
      <c r="N29" s="33">
        <f>N27*N28</f>
        <v>0</v>
      </c>
      <c r="O29" s="34">
        <f>O27*O28</f>
        <v>0</v>
      </c>
      <c r="P29" s="32">
        <f>P27*P28</f>
        <v>0</v>
      </c>
      <c r="Q29" s="124"/>
      <c r="R29" s="119"/>
    </row>
    <row r="30" spans="1:18" ht="17.25" customHeight="1" x14ac:dyDescent="0.4">
      <c r="A30" s="2"/>
      <c r="C30" s="2"/>
      <c r="D30" s="2"/>
      <c r="E30" s="3" t="s">
        <v>12</v>
      </c>
      <c r="J30" s="121" t="s">
        <v>43</v>
      </c>
      <c r="K30" s="21" t="s">
        <v>33</v>
      </c>
      <c r="L30" s="22">
        <f>L27</f>
        <v>569</v>
      </c>
      <c r="M30" s="122">
        <f>L32</f>
        <v>0</v>
      </c>
      <c r="N30" s="23">
        <v>73000</v>
      </c>
      <c r="O30" s="24">
        <v>63000</v>
      </c>
      <c r="P30" s="25">
        <v>0</v>
      </c>
      <c r="Q30" s="122">
        <f>INT(N32+O32+P32)</f>
        <v>0</v>
      </c>
      <c r="R30" s="117">
        <f t="shared" ref="R30" si="8">INT(M30+Q30)</f>
        <v>0</v>
      </c>
    </row>
    <row r="31" spans="1:18" ht="17.25" customHeight="1" x14ac:dyDescent="0.4">
      <c r="A31" s="2"/>
      <c r="C31" s="2"/>
      <c r="D31" s="2"/>
      <c r="E31" s="3" t="s">
        <v>13</v>
      </c>
      <c r="J31" s="121"/>
      <c r="K31" s="26" t="s">
        <v>34</v>
      </c>
      <c r="L31" s="27"/>
      <c r="M31" s="123"/>
      <c r="N31" s="28"/>
      <c r="O31" s="29"/>
      <c r="P31" s="30"/>
      <c r="Q31" s="123"/>
      <c r="R31" s="118"/>
    </row>
    <row r="32" spans="1:18" ht="17.25" customHeight="1" x14ac:dyDescent="0.4">
      <c r="A32" s="2"/>
      <c r="J32" s="121"/>
      <c r="K32" s="31" t="s">
        <v>35</v>
      </c>
      <c r="L32" s="32">
        <f t="shared" ref="L32" si="9">L30*L31</f>
        <v>0</v>
      </c>
      <c r="M32" s="124"/>
      <c r="N32" s="33">
        <f>N30*N31</f>
        <v>0</v>
      </c>
      <c r="O32" s="34">
        <f>O30*O31</f>
        <v>0</v>
      </c>
      <c r="P32" s="32">
        <f>P30*P31</f>
        <v>0</v>
      </c>
      <c r="Q32" s="124"/>
      <c r="R32" s="119"/>
    </row>
    <row r="33" spans="1:18" ht="17.25" customHeight="1" x14ac:dyDescent="0.4">
      <c r="A33" s="2"/>
      <c r="J33" s="121" t="s">
        <v>44</v>
      </c>
      <c r="K33" s="21" t="s">
        <v>33</v>
      </c>
      <c r="L33" s="22">
        <f>L30</f>
        <v>569</v>
      </c>
      <c r="M33" s="122">
        <f>L35</f>
        <v>0</v>
      </c>
      <c r="N33" s="23">
        <v>72000</v>
      </c>
      <c r="O33" s="24">
        <v>71000</v>
      </c>
      <c r="P33" s="25">
        <v>0</v>
      </c>
      <c r="Q33" s="122">
        <f>INT(N35+O35+P35)</f>
        <v>0</v>
      </c>
      <c r="R33" s="117">
        <f t="shared" ref="R33" si="10">INT(M33+Q33)</f>
        <v>0</v>
      </c>
    </row>
    <row r="34" spans="1:18" ht="17.25" customHeight="1" x14ac:dyDescent="0.4">
      <c r="A34" s="2"/>
      <c r="J34" s="121"/>
      <c r="K34" s="26" t="s">
        <v>34</v>
      </c>
      <c r="L34" s="27"/>
      <c r="M34" s="123"/>
      <c r="N34" s="28"/>
      <c r="O34" s="29"/>
      <c r="P34" s="30"/>
      <c r="Q34" s="123"/>
      <c r="R34" s="118"/>
    </row>
    <row r="35" spans="1:18" ht="17.25" customHeight="1" x14ac:dyDescent="0.4">
      <c r="A35" s="2"/>
      <c r="J35" s="121"/>
      <c r="K35" s="31" t="s">
        <v>35</v>
      </c>
      <c r="L35" s="32"/>
      <c r="M35" s="124"/>
      <c r="N35" s="33">
        <f>N33*N34</f>
        <v>0</v>
      </c>
      <c r="O35" s="34">
        <f>O33*O34</f>
        <v>0</v>
      </c>
      <c r="P35" s="32">
        <f>P33*P34</f>
        <v>0</v>
      </c>
      <c r="Q35" s="124"/>
      <c r="R35" s="119"/>
    </row>
    <row r="36" spans="1:18" ht="17.25" customHeight="1" x14ac:dyDescent="0.4">
      <c r="A36" s="2"/>
      <c r="J36" s="121" t="s">
        <v>45</v>
      </c>
      <c r="K36" s="21" t="s">
        <v>33</v>
      </c>
      <c r="L36" s="22">
        <f>L33</f>
        <v>569</v>
      </c>
      <c r="M36" s="122">
        <f>L38</f>
        <v>0</v>
      </c>
      <c r="N36" s="23">
        <v>73000</v>
      </c>
      <c r="O36" s="24">
        <v>65000</v>
      </c>
      <c r="P36" s="25">
        <v>0</v>
      </c>
      <c r="Q36" s="122">
        <f>INT(N38+O38+P38)</f>
        <v>0</v>
      </c>
      <c r="R36" s="117">
        <f t="shared" ref="R36" si="11">INT(M36+Q36)</f>
        <v>0</v>
      </c>
    </row>
    <row r="37" spans="1:18" ht="17.25" customHeight="1" x14ac:dyDescent="0.4">
      <c r="A37" s="2"/>
      <c r="J37" s="121"/>
      <c r="K37" s="26" t="s">
        <v>34</v>
      </c>
      <c r="L37" s="27"/>
      <c r="M37" s="123"/>
      <c r="N37" s="28"/>
      <c r="O37" s="29"/>
      <c r="P37" s="30"/>
      <c r="Q37" s="123"/>
      <c r="R37" s="118"/>
    </row>
    <row r="38" spans="1:18" ht="17.25" customHeight="1" x14ac:dyDescent="0.4">
      <c r="A38" s="56"/>
      <c r="J38" s="121"/>
      <c r="K38" s="31" t="s">
        <v>35</v>
      </c>
      <c r="L38" s="32">
        <f t="shared" ref="L38" si="12">L36*L37</f>
        <v>0</v>
      </c>
      <c r="M38" s="124"/>
      <c r="N38" s="33">
        <f>N36*N37</f>
        <v>0</v>
      </c>
      <c r="O38" s="34">
        <f>O36*O37</f>
        <v>0</v>
      </c>
      <c r="P38" s="32">
        <f>P36*P37</f>
        <v>0</v>
      </c>
      <c r="Q38" s="124"/>
      <c r="R38" s="119"/>
    </row>
    <row r="39" spans="1:18" ht="17.25" customHeight="1" x14ac:dyDescent="0.4">
      <c r="A39" s="163" t="s">
        <v>53</v>
      </c>
      <c r="B39" s="163"/>
      <c r="C39" s="163"/>
      <c r="D39" s="163"/>
      <c r="E39" s="163"/>
      <c r="F39" s="163"/>
      <c r="G39" s="163"/>
      <c r="H39" s="163"/>
      <c r="I39" s="163"/>
      <c r="J39" s="121" t="s">
        <v>46</v>
      </c>
      <c r="K39" s="21" t="s">
        <v>33</v>
      </c>
      <c r="L39" s="22">
        <f>L36</f>
        <v>569</v>
      </c>
      <c r="M39" s="122">
        <f>L41</f>
        <v>0</v>
      </c>
      <c r="N39" s="23">
        <v>72000</v>
      </c>
      <c r="O39" s="24">
        <v>61000</v>
      </c>
      <c r="P39" s="25">
        <v>0</v>
      </c>
      <c r="Q39" s="122">
        <f>INT(N41+O41+P41)</f>
        <v>0</v>
      </c>
      <c r="R39" s="117">
        <f t="shared" ref="R39" si="13">INT(M39+Q39)</f>
        <v>0</v>
      </c>
    </row>
    <row r="40" spans="1:18" ht="17.25" customHeight="1" x14ac:dyDescent="0.4">
      <c r="A40" s="163"/>
      <c r="B40" s="163"/>
      <c r="C40" s="163"/>
      <c r="D40" s="163"/>
      <c r="E40" s="163"/>
      <c r="F40" s="163"/>
      <c r="G40" s="163"/>
      <c r="H40" s="163"/>
      <c r="I40" s="163"/>
      <c r="J40" s="121"/>
      <c r="K40" s="26" t="s">
        <v>34</v>
      </c>
      <c r="L40" s="27"/>
      <c r="M40" s="123"/>
      <c r="N40" s="28"/>
      <c r="O40" s="29"/>
      <c r="P40" s="30"/>
      <c r="Q40" s="123"/>
      <c r="R40" s="118"/>
    </row>
    <row r="41" spans="1:18" ht="17.25" customHeight="1" x14ac:dyDescent="0.4">
      <c r="A41" s="163"/>
      <c r="B41" s="163"/>
      <c r="C41" s="163"/>
      <c r="D41" s="163"/>
      <c r="E41" s="163"/>
      <c r="F41" s="163"/>
      <c r="G41" s="163"/>
      <c r="H41" s="163"/>
      <c r="I41" s="163"/>
      <c r="J41" s="121"/>
      <c r="K41" s="31" t="s">
        <v>35</v>
      </c>
      <c r="L41" s="32">
        <f t="shared" ref="L41" si="14">L39*L40</f>
        <v>0</v>
      </c>
      <c r="M41" s="124"/>
      <c r="N41" s="33">
        <f>N39*N40</f>
        <v>0</v>
      </c>
      <c r="O41" s="34">
        <f>O39*O40</f>
        <v>0</v>
      </c>
      <c r="P41" s="32">
        <f>P39*P40</f>
        <v>0</v>
      </c>
      <c r="Q41" s="124"/>
      <c r="R41" s="119"/>
    </row>
    <row r="42" spans="1:18" ht="17.25" customHeight="1" x14ac:dyDescent="0.4">
      <c r="A42" s="128" t="s">
        <v>4</v>
      </c>
      <c r="B42" s="128"/>
      <c r="C42" s="128"/>
      <c r="D42" s="128"/>
      <c r="E42" s="128"/>
      <c r="F42" s="128"/>
      <c r="G42" s="128"/>
      <c r="H42" s="128"/>
      <c r="I42" s="128"/>
      <c r="J42" s="114" t="s">
        <v>47</v>
      </c>
      <c r="K42" s="115"/>
      <c r="L42" s="115"/>
      <c r="M42" s="115"/>
      <c r="N42" s="115"/>
      <c r="O42" s="115"/>
      <c r="P42" s="115"/>
      <c r="Q42" s="113"/>
      <c r="R42" s="132">
        <f t="shared" ref="R42" si="15">R6+R9+R12+R15+R18+R21+R24+R27+R30+R33+R36+R39</f>
        <v>0</v>
      </c>
    </row>
    <row r="43" spans="1:18" ht="17.25" customHeight="1" x14ac:dyDescent="0.4">
      <c r="J43" s="129"/>
      <c r="K43" s="130"/>
      <c r="L43" s="130"/>
      <c r="M43" s="130"/>
      <c r="N43" s="130"/>
      <c r="O43" s="130"/>
      <c r="P43" s="130"/>
      <c r="Q43" s="131"/>
      <c r="R43" s="133"/>
    </row>
    <row r="44" spans="1:18" ht="17.25" customHeight="1" x14ac:dyDescent="0.4">
      <c r="J44" s="134" t="s">
        <v>48</v>
      </c>
      <c r="K44" s="135"/>
      <c r="L44" s="135"/>
      <c r="M44" s="135"/>
      <c r="N44" s="135"/>
      <c r="O44" s="135"/>
      <c r="P44" s="135"/>
      <c r="Q44" s="140" t="s">
        <v>49</v>
      </c>
      <c r="R44" s="132"/>
    </row>
    <row r="45" spans="1:18" ht="17.25" customHeight="1" x14ac:dyDescent="0.4">
      <c r="J45" s="136"/>
      <c r="K45" s="137"/>
      <c r="L45" s="137"/>
      <c r="M45" s="137"/>
      <c r="N45" s="137"/>
      <c r="O45" s="137"/>
      <c r="P45" s="137"/>
      <c r="Q45" s="141"/>
      <c r="R45" s="133"/>
    </row>
    <row r="46" spans="1:18" ht="17.25" customHeight="1" x14ac:dyDescent="0.4">
      <c r="J46" s="138"/>
      <c r="K46" s="139"/>
      <c r="L46" s="139"/>
      <c r="M46" s="139"/>
      <c r="N46" s="139"/>
      <c r="O46" s="139"/>
      <c r="P46" s="139"/>
      <c r="Q46" s="142"/>
      <c r="R46" s="143"/>
    </row>
  </sheetData>
  <mergeCells count="71">
    <mergeCell ref="J42:Q43"/>
    <mergeCell ref="R42:R43"/>
    <mergeCell ref="J44:P46"/>
    <mergeCell ref="Q44:Q46"/>
    <mergeCell ref="R44:R46"/>
    <mergeCell ref="J36:J38"/>
    <mergeCell ref="M36:M38"/>
    <mergeCell ref="Q36:Q38"/>
    <mergeCell ref="R36:R38"/>
    <mergeCell ref="J39:J41"/>
    <mergeCell ref="M39:M41"/>
    <mergeCell ref="Q39:Q41"/>
    <mergeCell ref="R39:R41"/>
    <mergeCell ref="J30:J32"/>
    <mergeCell ref="M30:M32"/>
    <mergeCell ref="Q30:Q32"/>
    <mergeCell ref="R30:R32"/>
    <mergeCell ref="J33:J35"/>
    <mergeCell ref="M33:M35"/>
    <mergeCell ref="Q33:Q35"/>
    <mergeCell ref="R33:R35"/>
    <mergeCell ref="J24:J26"/>
    <mergeCell ref="M24:M26"/>
    <mergeCell ref="Q24:Q26"/>
    <mergeCell ref="R24:R26"/>
    <mergeCell ref="J27:J29"/>
    <mergeCell ref="M27:M29"/>
    <mergeCell ref="Q27:Q29"/>
    <mergeCell ref="R27:R29"/>
    <mergeCell ref="J18:J20"/>
    <mergeCell ref="M18:M20"/>
    <mergeCell ref="Q18:Q20"/>
    <mergeCell ref="R18:R20"/>
    <mergeCell ref="J21:J23"/>
    <mergeCell ref="M21:M23"/>
    <mergeCell ref="Q21:Q23"/>
    <mergeCell ref="R21:R23"/>
    <mergeCell ref="J12:J14"/>
    <mergeCell ref="M12:M14"/>
    <mergeCell ref="Q12:Q14"/>
    <mergeCell ref="R12:R14"/>
    <mergeCell ref="J15:J17"/>
    <mergeCell ref="M15:M17"/>
    <mergeCell ref="Q15:Q17"/>
    <mergeCell ref="R15:R17"/>
    <mergeCell ref="J6:J8"/>
    <mergeCell ref="M6:M8"/>
    <mergeCell ref="Q6:Q8"/>
    <mergeCell ref="R6:R8"/>
    <mergeCell ref="J9:J11"/>
    <mergeCell ref="M9:M11"/>
    <mergeCell ref="Q9:Q11"/>
    <mergeCell ref="R9:R11"/>
    <mergeCell ref="J2:R2"/>
    <mergeCell ref="J3:R3"/>
    <mergeCell ref="J4:J5"/>
    <mergeCell ref="K4:K5"/>
    <mergeCell ref="L4:M4"/>
    <mergeCell ref="N4:Q4"/>
    <mergeCell ref="R4:R5"/>
    <mergeCell ref="A42:I42"/>
    <mergeCell ref="A24:D24"/>
    <mergeCell ref="A19:I21"/>
    <mergeCell ref="C27:E27"/>
    <mergeCell ref="A39:I41"/>
    <mergeCell ref="A1:I1"/>
    <mergeCell ref="A3:I3"/>
    <mergeCell ref="A14:B14"/>
    <mergeCell ref="A16:B16"/>
    <mergeCell ref="A12:B12"/>
    <mergeCell ref="A10:B10"/>
  </mergeCells>
  <phoneticPr fontId="2"/>
  <pageMargins left="0.59055118110236227" right="0.59055118110236227"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AA47"/>
  <sheetViews>
    <sheetView zoomScaleNormal="100" zoomScalePageLayoutView="70" workbookViewId="0">
      <selection activeCell="H25" sqref="H25"/>
    </sheetView>
  </sheetViews>
  <sheetFormatPr defaultRowHeight="17.25" customHeight="1" x14ac:dyDescent="0.4"/>
  <cols>
    <col min="1" max="8" width="9" style="1"/>
    <col min="9" max="9" width="10.625" style="1" customWidth="1"/>
    <col min="10" max="16384" width="9" style="1"/>
  </cols>
  <sheetData>
    <row r="1" spans="1:27" ht="17.25" customHeight="1" x14ac:dyDescent="0.4">
      <c r="A1" s="108"/>
      <c r="B1" s="108"/>
      <c r="C1" s="108"/>
      <c r="D1" s="108"/>
      <c r="E1" s="108"/>
      <c r="F1" s="108"/>
      <c r="G1" s="108"/>
      <c r="H1" s="108"/>
      <c r="I1" s="108"/>
      <c r="J1" s="35"/>
      <c r="K1" s="36"/>
      <c r="L1" s="35"/>
      <c r="M1" s="35"/>
      <c r="N1" s="35"/>
      <c r="O1" s="35"/>
      <c r="P1" s="35"/>
      <c r="Q1" s="35"/>
      <c r="R1" s="37" t="s">
        <v>19</v>
      </c>
      <c r="S1" s="35"/>
      <c r="T1" s="36"/>
      <c r="U1" s="35"/>
      <c r="V1" s="35"/>
      <c r="W1" s="35"/>
      <c r="X1" s="35"/>
      <c r="Y1" s="35"/>
      <c r="Z1" s="35"/>
      <c r="AA1" s="41" t="s">
        <v>52</v>
      </c>
    </row>
    <row r="2" spans="1:27" ht="17.25" customHeight="1" x14ac:dyDescent="0.4">
      <c r="A2" s="12"/>
      <c r="J2" s="109" t="s">
        <v>50</v>
      </c>
      <c r="K2" s="109"/>
      <c r="L2" s="109"/>
      <c r="M2" s="109"/>
      <c r="N2" s="109"/>
      <c r="O2" s="109"/>
      <c r="P2" s="109"/>
      <c r="Q2" s="109"/>
      <c r="R2" s="109"/>
      <c r="S2" s="109" t="s">
        <v>50</v>
      </c>
      <c r="T2" s="109"/>
      <c r="U2" s="109"/>
      <c r="V2" s="109"/>
      <c r="W2" s="109"/>
      <c r="X2" s="109"/>
      <c r="Y2" s="109"/>
      <c r="Z2" s="109"/>
      <c r="AA2" s="109"/>
    </row>
    <row r="3" spans="1:27" ht="17.25" customHeight="1" x14ac:dyDescent="0.4">
      <c r="A3" s="110" t="s">
        <v>0</v>
      </c>
      <c r="B3" s="110"/>
      <c r="C3" s="110"/>
      <c r="D3" s="110"/>
      <c r="E3" s="110"/>
      <c r="F3" s="110"/>
      <c r="G3" s="110"/>
      <c r="H3" s="110"/>
      <c r="I3" s="110"/>
      <c r="J3" s="42" t="s">
        <v>140</v>
      </c>
      <c r="K3" s="94"/>
      <c r="L3" s="94"/>
      <c r="M3" s="94"/>
      <c r="N3" s="94"/>
      <c r="O3" s="94"/>
      <c r="P3" s="94"/>
      <c r="Q3" s="94"/>
      <c r="R3" s="93" t="s">
        <v>21</v>
      </c>
      <c r="S3" s="42" t="s">
        <v>141</v>
      </c>
      <c r="T3" s="93"/>
      <c r="U3" s="93"/>
      <c r="V3" s="93"/>
      <c r="W3" s="93"/>
      <c r="X3" s="93"/>
      <c r="Y3" s="93"/>
      <c r="Z3" s="93"/>
      <c r="AA3" s="93" t="s">
        <v>21</v>
      </c>
    </row>
    <row r="4" spans="1:27" ht="17.25" customHeight="1" x14ac:dyDescent="0.4">
      <c r="A4" s="12"/>
      <c r="J4" s="112" t="s">
        <v>22</v>
      </c>
      <c r="K4" s="112" t="s">
        <v>23</v>
      </c>
      <c r="L4" s="113" t="s">
        <v>24</v>
      </c>
      <c r="M4" s="114"/>
      <c r="N4" s="114" t="s">
        <v>25</v>
      </c>
      <c r="O4" s="115"/>
      <c r="P4" s="115"/>
      <c r="Q4" s="113"/>
      <c r="R4" s="116" t="s">
        <v>26</v>
      </c>
      <c r="S4" s="112" t="s">
        <v>22</v>
      </c>
      <c r="T4" s="112" t="s">
        <v>23</v>
      </c>
      <c r="U4" s="113" t="s">
        <v>24</v>
      </c>
      <c r="V4" s="114"/>
      <c r="W4" s="114" t="s">
        <v>25</v>
      </c>
      <c r="X4" s="115"/>
      <c r="Y4" s="115"/>
      <c r="Z4" s="113"/>
      <c r="AA4" s="116" t="s">
        <v>26</v>
      </c>
    </row>
    <row r="5" spans="1:27" ht="17.25" customHeight="1" x14ac:dyDescent="0.4">
      <c r="A5" s="7" t="s">
        <v>1</v>
      </c>
      <c r="J5" s="112"/>
      <c r="K5" s="112"/>
      <c r="L5" s="15" t="s">
        <v>27</v>
      </c>
      <c r="M5" s="16" t="s">
        <v>28</v>
      </c>
      <c r="N5" s="39" t="s">
        <v>34</v>
      </c>
      <c r="O5" s="40" t="s">
        <v>142</v>
      </c>
      <c r="P5" s="38" t="s">
        <v>143</v>
      </c>
      <c r="Q5" s="20" t="s">
        <v>28</v>
      </c>
      <c r="R5" s="116"/>
      <c r="S5" s="112"/>
      <c r="T5" s="112"/>
      <c r="U5" s="15" t="s">
        <v>27</v>
      </c>
      <c r="V5" s="16" t="s">
        <v>28</v>
      </c>
      <c r="W5" s="54" t="s">
        <v>34</v>
      </c>
      <c r="X5" s="55" t="s">
        <v>142</v>
      </c>
      <c r="Y5" s="55" t="s">
        <v>143</v>
      </c>
      <c r="Z5" s="43" t="s">
        <v>28</v>
      </c>
      <c r="AA5" s="116"/>
    </row>
    <row r="6" spans="1:27" ht="17.25" customHeight="1" x14ac:dyDescent="0.4">
      <c r="A6" s="7" t="s">
        <v>17</v>
      </c>
      <c r="J6" s="121" t="str">
        <f>市場価格調査書Ａ!J6</f>
        <v>令和8年4月</v>
      </c>
      <c r="K6" s="21" t="s">
        <v>33</v>
      </c>
      <c r="L6" s="22">
        <v>30</v>
      </c>
      <c r="M6" s="122">
        <f>L8</f>
        <v>0</v>
      </c>
      <c r="N6" s="23"/>
      <c r="O6" s="24">
        <v>80</v>
      </c>
      <c r="P6" s="22"/>
      <c r="Q6" s="122">
        <f>N8+O8+P8</f>
        <v>0</v>
      </c>
      <c r="R6" s="117">
        <f>INT(M6+Q6)</f>
        <v>0</v>
      </c>
      <c r="S6" s="156" t="s">
        <v>144</v>
      </c>
      <c r="T6" s="21" t="s">
        <v>33</v>
      </c>
      <c r="U6" s="22">
        <v>30</v>
      </c>
      <c r="V6" s="122">
        <f>U8</f>
        <v>0</v>
      </c>
      <c r="W6" s="45"/>
      <c r="X6" s="46">
        <v>0</v>
      </c>
      <c r="Y6" s="47"/>
      <c r="Z6" s="159">
        <f>W8+X8+Y8</f>
        <v>0</v>
      </c>
      <c r="AA6" s="117">
        <f>INT(V6+Z6)</f>
        <v>0</v>
      </c>
    </row>
    <row r="7" spans="1:27" ht="17.25" customHeight="1" x14ac:dyDescent="0.4">
      <c r="A7" s="7" t="str">
        <f>入札書Ａ!A7</f>
        <v>第３６４会計隊川内派遣隊長　福留　謙　殿</v>
      </c>
      <c r="J7" s="121"/>
      <c r="K7" s="26" t="s">
        <v>34</v>
      </c>
      <c r="L7" s="27"/>
      <c r="M7" s="123"/>
      <c r="N7" s="28"/>
      <c r="O7" s="29"/>
      <c r="P7" s="30"/>
      <c r="Q7" s="123"/>
      <c r="R7" s="118"/>
      <c r="S7" s="157"/>
      <c r="T7" s="26" t="s">
        <v>34</v>
      </c>
      <c r="U7" s="27"/>
      <c r="V7" s="123"/>
      <c r="W7" s="48"/>
      <c r="X7" s="49"/>
      <c r="Y7" s="50"/>
      <c r="Z7" s="160"/>
      <c r="AA7" s="118"/>
    </row>
    <row r="8" spans="1:27" ht="17.25" customHeight="1" x14ac:dyDescent="0.4">
      <c r="A8" s="12"/>
      <c r="J8" s="121"/>
      <c r="K8" s="31" t="s">
        <v>35</v>
      </c>
      <c r="L8" s="32">
        <f>L6*L7</f>
        <v>0</v>
      </c>
      <c r="M8" s="124"/>
      <c r="N8" s="33">
        <f>N6*N7</f>
        <v>0</v>
      </c>
      <c r="O8" s="34">
        <f>O6*O7</f>
        <v>0</v>
      </c>
      <c r="P8" s="32">
        <f>P6*P7</f>
        <v>0</v>
      </c>
      <c r="Q8" s="124"/>
      <c r="R8" s="119"/>
      <c r="S8" s="158"/>
      <c r="T8" s="31" t="s">
        <v>35</v>
      </c>
      <c r="U8" s="44">
        <f>U6*U7</f>
        <v>0</v>
      </c>
      <c r="V8" s="124"/>
      <c r="W8" s="51">
        <f>W6*W7</f>
        <v>0</v>
      </c>
      <c r="X8" s="52">
        <f>X6*X7</f>
        <v>0</v>
      </c>
      <c r="Y8" s="53">
        <f>Y6*Y7</f>
        <v>0</v>
      </c>
      <c r="Z8" s="161"/>
      <c r="AA8" s="119"/>
    </row>
    <row r="9" spans="1:27" ht="17.25" customHeight="1" x14ac:dyDescent="0.4">
      <c r="A9" s="12"/>
      <c r="J9" s="121" t="str">
        <f>市場価格調査書Ａ!J9</f>
        <v>令和8年5月</v>
      </c>
      <c r="K9" s="21" t="s">
        <v>33</v>
      </c>
      <c r="L9" s="22">
        <f>L6</f>
        <v>30</v>
      </c>
      <c r="M9" s="122">
        <f>L11</f>
        <v>0</v>
      </c>
      <c r="N9" s="23"/>
      <c r="O9" s="24">
        <v>87</v>
      </c>
      <c r="P9" s="22"/>
      <c r="Q9" s="122">
        <f t="shared" ref="Q9" si="0">N11+O11+P11</f>
        <v>0</v>
      </c>
      <c r="R9" s="117">
        <f t="shared" ref="R9" si="1">INT(M9+Q9)</f>
        <v>0</v>
      </c>
      <c r="S9" s="156" t="s">
        <v>145</v>
      </c>
      <c r="T9" s="21" t="s">
        <v>33</v>
      </c>
      <c r="U9" s="22">
        <f>U$6</f>
        <v>30</v>
      </c>
      <c r="V9" s="122">
        <f t="shared" ref="V9" si="2">U11</f>
        <v>0</v>
      </c>
      <c r="W9" s="45"/>
      <c r="X9" s="46">
        <v>0</v>
      </c>
      <c r="Y9" s="47"/>
      <c r="Z9" s="159">
        <f>W11+X11+Y11</f>
        <v>0</v>
      </c>
      <c r="AA9" s="117">
        <f>INT(V9+Z9)</f>
        <v>0</v>
      </c>
    </row>
    <row r="10" spans="1:27" ht="17.25" customHeight="1" x14ac:dyDescent="0.4">
      <c r="A10" s="120" t="s">
        <v>7</v>
      </c>
      <c r="B10" s="120"/>
      <c r="C10" s="8" t="s">
        <v>16</v>
      </c>
      <c r="D10" s="12"/>
      <c r="E10" s="12"/>
      <c r="F10" s="12"/>
      <c r="G10" s="12"/>
      <c r="H10" s="12"/>
      <c r="I10" s="12"/>
      <c r="J10" s="121"/>
      <c r="K10" s="26" t="s">
        <v>34</v>
      </c>
      <c r="L10" s="27">
        <f>L$7</f>
        <v>0</v>
      </c>
      <c r="M10" s="123"/>
      <c r="N10" s="28"/>
      <c r="O10" s="29"/>
      <c r="P10" s="30"/>
      <c r="Q10" s="123"/>
      <c r="R10" s="118"/>
      <c r="S10" s="157"/>
      <c r="T10" s="26" t="s">
        <v>34</v>
      </c>
      <c r="U10" s="27">
        <f>U$7</f>
        <v>0</v>
      </c>
      <c r="V10" s="123"/>
      <c r="W10" s="48">
        <f>$F$8</f>
        <v>0</v>
      </c>
      <c r="X10" s="49">
        <f>$G$8</f>
        <v>0</v>
      </c>
      <c r="Y10" s="50">
        <f>$H$8</f>
        <v>0</v>
      </c>
      <c r="Z10" s="160"/>
      <c r="AA10" s="118"/>
    </row>
    <row r="11" spans="1:27" ht="17.25" customHeight="1" x14ac:dyDescent="0.4">
      <c r="A11" s="11"/>
      <c r="B11" s="5"/>
      <c r="J11" s="121"/>
      <c r="K11" s="31" t="s">
        <v>35</v>
      </c>
      <c r="L11" s="32">
        <f>L9*L10</f>
        <v>0</v>
      </c>
      <c r="M11" s="124"/>
      <c r="N11" s="33">
        <f>N9*N10</f>
        <v>0</v>
      </c>
      <c r="O11" s="34">
        <f>O9*O10</f>
        <v>0</v>
      </c>
      <c r="P11" s="32">
        <f>P9*P10</f>
        <v>0</v>
      </c>
      <c r="Q11" s="124"/>
      <c r="R11" s="119"/>
      <c r="S11" s="158"/>
      <c r="T11" s="31" t="s">
        <v>35</v>
      </c>
      <c r="U11" s="44">
        <f>U9*U10</f>
        <v>0</v>
      </c>
      <c r="V11" s="124"/>
      <c r="W11" s="51">
        <f>W9*W10</f>
        <v>0</v>
      </c>
      <c r="X11" s="52">
        <f>X9*X10</f>
        <v>0</v>
      </c>
      <c r="Y11" s="53">
        <f>Y9*Y10</f>
        <v>0</v>
      </c>
      <c r="Z11" s="161"/>
      <c r="AA11" s="119"/>
    </row>
    <row r="12" spans="1:27" ht="17.25" customHeight="1" x14ac:dyDescent="0.4">
      <c r="A12" s="120" t="s">
        <v>9</v>
      </c>
      <c r="B12" s="120"/>
      <c r="C12" s="9" t="s">
        <v>138</v>
      </c>
      <c r="D12" s="12"/>
      <c r="E12" s="12"/>
      <c r="F12" s="12"/>
      <c r="G12" s="12"/>
      <c r="H12" s="12"/>
      <c r="I12" s="12"/>
      <c r="J12" s="121" t="str">
        <f>市場価格調査書Ａ!J12</f>
        <v>令和8年6月</v>
      </c>
      <c r="K12" s="21" t="s">
        <v>33</v>
      </c>
      <c r="L12" s="22">
        <f t="shared" ref="L12" si="3">L9</f>
        <v>30</v>
      </c>
      <c r="M12" s="122">
        <f>L14</f>
        <v>0</v>
      </c>
      <c r="N12" s="23"/>
      <c r="O12" s="24">
        <v>267</v>
      </c>
      <c r="P12" s="22"/>
      <c r="Q12" s="122">
        <f t="shared" ref="Q12" si="4">N14+O14+P14</f>
        <v>0</v>
      </c>
      <c r="R12" s="117">
        <f t="shared" ref="R12" si="5">INT(M12+Q12)</f>
        <v>0</v>
      </c>
      <c r="S12" s="156" t="s">
        <v>146</v>
      </c>
      <c r="T12" s="21" t="s">
        <v>33</v>
      </c>
      <c r="U12" s="22">
        <f t="shared" ref="U12" si="6">U$6</f>
        <v>30</v>
      </c>
      <c r="V12" s="122">
        <f t="shared" ref="V12" si="7">U14</f>
        <v>0</v>
      </c>
      <c r="W12" s="45"/>
      <c r="X12" s="46">
        <v>0</v>
      </c>
      <c r="Y12" s="47"/>
      <c r="Z12" s="159">
        <f>W14+X14+Y14</f>
        <v>0</v>
      </c>
      <c r="AA12" s="117">
        <f>INT(V12+Z12)</f>
        <v>0</v>
      </c>
    </row>
    <row r="13" spans="1:27" ht="17.25" customHeight="1" x14ac:dyDescent="0.4">
      <c r="A13" s="11"/>
      <c r="B13" s="5"/>
      <c r="J13" s="121"/>
      <c r="K13" s="26" t="s">
        <v>34</v>
      </c>
      <c r="L13" s="27">
        <f t="shared" ref="L13" si="8">L$7</f>
        <v>0</v>
      </c>
      <c r="M13" s="123"/>
      <c r="N13" s="28"/>
      <c r="O13" s="29"/>
      <c r="P13" s="30"/>
      <c r="Q13" s="123"/>
      <c r="R13" s="118"/>
      <c r="S13" s="157"/>
      <c r="T13" s="26" t="s">
        <v>34</v>
      </c>
      <c r="U13" s="27">
        <f t="shared" ref="U13" si="9">U$7</f>
        <v>0</v>
      </c>
      <c r="V13" s="123"/>
      <c r="W13" s="48">
        <f>$F$8</f>
        <v>0</v>
      </c>
      <c r="X13" s="49">
        <f>$G$8</f>
        <v>0</v>
      </c>
      <c r="Y13" s="50">
        <f>$H$8</f>
        <v>0</v>
      </c>
      <c r="Z13" s="160"/>
      <c r="AA13" s="118"/>
    </row>
    <row r="14" spans="1:27" ht="17.25" customHeight="1" x14ac:dyDescent="0.4">
      <c r="A14" s="120" t="s">
        <v>10</v>
      </c>
      <c r="B14" s="120"/>
      <c r="C14" s="6" t="s">
        <v>5</v>
      </c>
      <c r="D14" s="6"/>
      <c r="E14" s="6"/>
      <c r="F14" s="6"/>
      <c r="J14" s="121"/>
      <c r="K14" s="31" t="s">
        <v>35</v>
      </c>
      <c r="L14" s="32">
        <f t="shared" ref="L14" si="10">L12*L13</f>
        <v>0</v>
      </c>
      <c r="M14" s="124"/>
      <c r="N14" s="33">
        <f>N12*N13</f>
        <v>0</v>
      </c>
      <c r="O14" s="34">
        <f>O12*O13</f>
        <v>0</v>
      </c>
      <c r="P14" s="32">
        <f>P12*P13</f>
        <v>0</v>
      </c>
      <c r="Q14" s="124"/>
      <c r="R14" s="119"/>
      <c r="S14" s="158"/>
      <c r="T14" s="31" t="s">
        <v>35</v>
      </c>
      <c r="U14" s="44">
        <f t="shared" ref="U14" si="11">U12*U13</f>
        <v>0</v>
      </c>
      <c r="V14" s="124"/>
      <c r="W14" s="51">
        <f>W12*W13</f>
        <v>0</v>
      </c>
      <c r="X14" s="52">
        <f>X12*X13</f>
        <v>0</v>
      </c>
      <c r="Y14" s="53">
        <f>Y12*Y13</f>
        <v>0</v>
      </c>
      <c r="Z14" s="161"/>
      <c r="AA14" s="119"/>
    </row>
    <row r="15" spans="1:27" ht="17.25" customHeight="1" x14ac:dyDescent="0.4">
      <c r="A15" s="11"/>
      <c r="B15" s="5"/>
      <c r="J15" s="121" t="str">
        <f>市場価格調査書Ａ!J15</f>
        <v>令和8年7月</v>
      </c>
      <c r="K15" s="21" t="s">
        <v>33</v>
      </c>
      <c r="L15" s="22">
        <f t="shared" ref="L15" si="12">L12</f>
        <v>30</v>
      </c>
      <c r="M15" s="122">
        <f>L17</f>
        <v>0</v>
      </c>
      <c r="N15" s="23"/>
      <c r="O15" s="24">
        <v>147</v>
      </c>
      <c r="P15" s="22"/>
      <c r="Q15" s="122">
        <f t="shared" ref="Q15" si="13">N17+O17+P17</f>
        <v>0</v>
      </c>
      <c r="R15" s="117">
        <f t="shared" ref="R15" si="14">INT(M15+Q15)</f>
        <v>0</v>
      </c>
      <c r="S15" s="156" t="s">
        <v>147</v>
      </c>
      <c r="T15" s="21" t="s">
        <v>33</v>
      </c>
      <c r="U15" s="22">
        <f t="shared" ref="U15" si="15">U$6</f>
        <v>30</v>
      </c>
      <c r="V15" s="122">
        <f t="shared" ref="V15" si="16">U17</f>
        <v>0</v>
      </c>
      <c r="W15" s="45"/>
      <c r="X15" s="46">
        <v>0</v>
      </c>
      <c r="Y15" s="47"/>
      <c r="Z15" s="159">
        <f>W17+X17+Y17</f>
        <v>0</v>
      </c>
      <c r="AA15" s="117">
        <f>INT(V15+Z15)</f>
        <v>0</v>
      </c>
    </row>
    <row r="16" spans="1:27" ht="17.25" customHeight="1" x14ac:dyDescent="0.4">
      <c r="A16" s="120" t="s">
        <v>8</v>
      </c>
      <c r="B16" s="120"/>
      <c r="C16" s="1" t="s">
        <v>18</v>
      </c>
      <c r="J16" s="121"/>
      <c r="K16" s="26" t="s">
        <v>34</v>
      </c>
      <c r="L16" s="27">
        <f>L$7</f>
        <v>0</v>
      </c>
      <c r="M16" s="123"/>
      <c r="N16" s="28"/>
      <c r="O16" s="29"/>
      <c r="P16" s="30"/>
      <c r="Q16" s="123"/>
      <c r="R16" s="118"/>
      <c r="S16" s="157"/>
      <c r="T16" s="26" t="s">
        <v>34</v>
      </c>
      <c r="U16" s="27">
        <f t="shared" ref="U16" si="17">U$7</f>
        <v>0</v>
      </c>
      <c r="V16" s="123"/>
      <c r="W16" s="48">
        <f>W13</f>
        <v>0</v>
      </c>
      <c r="X16" s="49">
        <f>X13</f>
        <v>0</v>
      </c>
      <c r="Y16" s="50">
        <f>Y13</f>
        <v>0</v>
      </c>
      <c r="Z16" s="160"/>
      <c r="AA16" s="118"/>
    </row>
    <row r="17" spans="1:27" ht="17.25" customHeight="1" x14ac:dyDescent="0.4">
      <c r="A17" s="12"/>
      <c r="J17" s="121"/>
      <c r="K17" s="31" t="s">
        <v>35</v>
      </c>
      <c r="L17" s="32">
        <f t="shared" ref="L17" si="18">L15*L16</f>
        <v>0</v>
      </c>
      <c r="M17" s="124"/>
      <c r="N17" s="33">
        <f>N15*N16</f>
        <v>0</v>
      </c>
      <c r="O17" s="34">
        <f>O15*O16</f>
        <v>0</v>
      </c>
      <c r="P17" s="32">
        <f>P15*P16</f>
        <v>0</v>
      </c>
      <c r="Q17" s="124"/>
      <c r="R17" s="119"/>
      <c r="S17" s="158"/>
      <c r="T17" s="31" t="s">
        <v>35</v>
      </c>
      <c r="U17" s="44">
        <f>U15*U16</f>
        <v>0</v>
      </c>
      <c r="V17" s="124"/>
      <c r="W17" s="51">
        <f>W15*W16</f>
        <v>0</v>
      </c>
      <c r="X17" s="52">
        <f>X15*X16</f>
        <v>0</v>
      </c>
      <c r="Y17" s="53">
        <f>Y15*Y16</f>
        <v>0</v>
      </c>
      <c r="Z17" s="161"/>
      <c r="AA17" s="119"/>
    </row>
    <row r="18" spans="1:27" ht="17.25" customHeight="1" x14ac:dyDescent="0.4">
      <c r="A18" s="12"/>
      <c r="J18" s="121" t="str">
        <f>市場価格調査書Ａ!J18</f>
        <v>令和8年8月</v>
      </c>
      <c r="K18" s="21" t="s">
        <v>33</v>
      </c>
      <c r="L18" s="22">
        <f t="shared" ref="L18:L39" si="19">L15</f>
        <v>30</v>
      </c>
      <c r="M18" s="122">
        <f>L20</f>
        <v>0</v>
      </c>
      <c r="N18" s="23"/>
      <c r="O18" s="24">
        <v>247</v>
      </c>
      <c r="P18" s="22"/>
      <c r="Q18" s="122">
        <f t="shared" ref="Q18" si="20">N20+O20+P20</f>
        <v>0</v>
      </c>
      <c r="R18" s="117">
        <f t="shared" ref="R18" si="21">INT(M18+Q18)</f>
        <v>0</v>
      </c>
      <c r="S18" s="156" t="s">
        <v>148</v>
      </c>
      <c r="T18" s="21" t="s">
        <v>33</v>
      </c>
      <c r="U18" s="22">
        <f t="shared" ref="U18" si="22">U$6</f>
        <v>30</v>
      </c>
      <c r="V18" s="122">
        <f t="shared" ref="V18" si="23">U20</f>
        <v>0</v>
      </c>
      <c r="W18" s="45"/>
      <c r="X18" s="46">
        <v>0</v>
      </c>
      <c r="Y18" s="47"/>
      <c r="Z18" s="159">
        <f>W20+X20+Y20</f>
        <v>0</v>
      </c>
      <c r="AA18" s="117">
        <f>INT(V18+Z18)</f>
        <v>0</v>
      </c>
    </row>
    <row r="19" spans="1:27" ht="17.25" customHeight="1" x14ac:dyDescent="0.4">
      <c r="A19" s="162" t="s">
        <v>11</v>
      </c>
      <c r="B19" s="162"/>
      <c r="C19" s="162"/>
      <c r="D19" s="162"/>
      <c r="E19" s="162"/>
      <c r="F19" s="162"/>
      <c r="G19" s="162"/>
      <c r="H19" s="162"/>
      <c r="I19" s="162"/>
      <c r="J19" s="121"/>
      <c r="K19" s="26" t="s">
        <v>34</v>
      </c>
      <c r="L19" s="27">
        <f t="shared" ref="L19" si="24">L$7</f>
        <v>0</v>
      </c>
      <c r="M19" s="123"/>
      <c r="N19" s="28"/>
      <c r="O19" s="29"/>
      <c r="P19" s="30"/>
      <c r="Q19" s="123"/>
      <c r="R19" s="118"/>
      <c r="S19" s="157"/>
      <c r="T19" s="26" t="s">
        <v>34</v>
      </c>
      <c r="U19" s="27">
        <f t="shared" ref="U19" si="25">U$7</f>
        <v>0</v>
      </c>
      <c r="V19" s="123"/>
      <c r="W19" s="48">
        <f>W16</f>
        <v>0</v>
      </c>
      <c r="X19" s="49">
        <f>X16</f>
        <v>0</v>
      </c>
      <c r="Y19" s="50">
        <f>Y16</f>
        <v>0</v>
      </c>
      <c r="Z19" s="160"/>
      <c r="AA19" s="118"/>
    </row>
    <row r="20" spans="1:27" ht="17.25" customHeight="1" x14ac:dyDescent="0.4">
      <c r="A20" s="162"/>
      <c r="B20" s="162"/>
      <c r="C20" s="162"/>
      <c r="D20" s="162"/>
      <c r="E20" s="162"/>
      <c r="F20" s="162"/>
      <c r="G20" s="162"/>
      <c r="H20" s="162"/>
      <c r="I20" s="162"/>
      <c r="J20" s="121"/>
      <c r="K20" s="31" t="s">
        <v>35</v>
      </c>
      <c r="L20" s="32">
        <f t="shared" ref="L20:L38" si="26">L18*L19</f>
        <v>0</v>
      </c>
      <c r="M20" s="124"/>
      <c r="N20" s="33">
        <f>N18*N19</f>
        <v>0</v>
      </c>
      <c r="O20" s="34">
        <f>O18*O19</f>
        <v>0</v>
      </c>
      <c r="P20" s="32">
        <f>P18*P19</f>
        <v>0</v>
      </c>
      <c r="Q20" s="124"/>
      <c r="R20" s="119"/>
      <c r="S20" s="158"/>
      <c r="T20" s="31" t="s">
        <v>35</v>
      </c>
      <c r="U20" s="44">
        <f t="shared" ref="U20" si="27">U18*U19</f>
        <v>0</v>
      </c>
      <c r="V20" s="124"/>
      <c r="W20" s="51">
        <f>W18*W19</f>
        <v>0</v>
      </c>
      <c r="X20" s="52">
        <f>X18*X19</f>
        <v>0</v>
      </c>
      <c r="Y20" s="53">
        <f>Y18*Y19</f>
        <v>0</v>
      </c>
      <c r="Z20" s="161"/>
      <c r="AA20" s="119"/>
    </row>
    <row r="21" spans="1:27" ht="17.25" customHeight="1" x14ac:dyDescent="0.4">
      <c r="A21" s="162"/>
      <c r="B21" s="162"/>
      <c r="C21" s="162"/>
      <c r="D21" s="162"/>
      <c r="E21" s="162"/>
      <c r="F21" s="162"/>
      <c r="G21" s="162"/>
      <c r="H21" s="162"/>
      <c r="I21" s="162"/>
      <c r="J21" s="121" t="str">
        <f>市場価格調査書Ａ!J21</f>
        <v>令和8年9月</v>
      </c>
      <c r="K21" s="21" t="s">
        <v>33</v>
      </c>
      <c r="L21" s="22">
        <f t="shared" si="19"/>
        <v>30</v>
      </c>
      <c r="M21" s="122">
        <f>L23</f>
        <v>0</v>
      </c>
      <c r="N21" s="23"/>
      <c r="O21" s="24">
        <v>276</v>
      </c>
      <c r="P21" s="22"/>
      <c r="Q21" s="122">
        <f t="shared" ref="Q21" si="28">N23+O23+P23</f>
        <v>0</v>
      </c>
      <c r="R21" s="117">
        <f t="shared" ref="R21" si="29">INT(M21+Q21)</f>
        <v>0</v>
      </c>
      <c r="S21" s="156" t="s">
        <v>149</v>
      </c>
      <c r="T21" s="21" t="s">
        <v>33</v>
      </c>
      <c r="U21" s="22">
        <f t="shared" ref="U21" si="30">U$6</f>
        <v>30</v>
      </c>
      <c r="V21" s="122">
        <f t="shared" ref="V21" si="31">U23</f>
        <v>0</v>
      </c>
      <c r="W21" s="45"/>
      <c r="X21" s="46">
        <v>0</v>
      </c>
      <c r="Y21" s="47"/>
      <c r="Z21" s="159">
        <f>W23+X23+Y23</f>
        <v>0</v>
      </c>
      <c r="AA21" s="117">
        <f>INT(V21+Z21)</f>
        <v>0</v>
      </c>
    </row>
    <row r="22" spans="1:27" ht="17.25" customHeight="1" x14ac:dyDescent="0.4">
      <c r="A22" s="12"/>
      <c r="J22" s="121"/>
      <c r="K22" s="26" t="s">
        <v>34</v>
      </c>
      <c r="L22" s="27">
        <f t="shared" ref="L22" si="32">L$7</f>
        <v>0</v>
      </c>
      <c r="M22" s="123"/>
      <c r="N22" s="28"/>
      <c r="O22" s="29"/>
      <c r="P22" s="30"/>
      <c r="Q22" s="123"/>
      <c r="R22" s="118"/>
      <c r="S22" s="157"/>
      <c r="T22" s="26" t="s">
        <v>34</v>
      </c>
      <c r="U22" s="27">
        <f t="shared" ref="U22" si="33">U$7</f>
        <v>0</v>
      </c>
      <c r="V22" s="123"/>
      <c r="W22" s="48">
        <f>W19</f>
        <v>0</v>
      </c>
      <c r="X22" s="49">
        <f>X19</f>
        <v>0</v>
      </c>
      <c r="Y22" s="50">
        <f>Y19</f>
        <v>0</v>
      </c>
      <c r="Z22" s="160"/>
      <c r="AA22" s="118"/>
    </row>
    <row r="23" spans="1:27" ht="17.25" customHeight="1" x14ac:dyDescent="0.4">
      <c r="A23" s="12"/>
      <c r="J23" s="121"/>
      <c r="K23" s="31" t="s">
        <v>35</v>
      </c>
      <c r="L23" s="32">
        <f t="shared" si="26"/>
        <v>0</v>
      </c>
      <c r="M23" s="124"/>
      <c r="N23" s="33">
        <f>N21*N22</f>
        <v>0</v>
      </c>
      <c r="O23" s="34">
        <f>O21*O22</f>
        <v>0</v>
      </c>
      <c r="P23" s="32">
        <f>P21*P22</f>
        <v>0</v>
      </c>
      <c r="Q23" s="124"/>
      <c r="R23" s="119"/>
      <c r="S23" s="158"/>
      <c r="T23" s="31" t="s">
        <v>35</v>
      </c>
      <c r="U23" s="44">
        <f t="shared" ref="U23" si="34">U21*U22</f>
        <v>0</v>
      </c>
      <c r="V23" s="124"/>
      <c r="W23" s="51">
        <f>W21*W22</f>
        <v>0</v>
      </c>
      <c r="X23" s="52">
        <f>X21*X22</f>
        <v>0</v>
      </c>
      <c r="Y23" s="53">
        <f>Y21*Y22</f>
        <v>0</v>
      </c>
      <c r="Z23" s="161"/>
      <c r="AA23" s="119"/>
    </row>
    <row r="24" spans="1:27" ht="17.25" customHeight="1" x14ac:dyDescent="0.4">
      <c r="A24" s="125">
        <v>45714</v>
      </c>
      <c r="B24" s="126"/>
      <c r="C24" s="126"/>
      <c r="D24" s="126"/>
      <c r="J24" s="121" t="str">
        <f>市場価格調査書Ａ!J24</f>
        <v>令和8年10月</v>
      </c>
      <c r="K24" s="21" t="s">
        <v>33</v>
      </c>
      <c r="L24" s="22">
        <f t="shared" si="19"/>
        <v>30</v>
      </c>
      <c r="M24" s="122">
        <f>L26</f>
        <v>0</v>
      </c>
      <c r="N24" s="23"/>
      <c r="O24" s="24">
        <v>84</v>
      </c>
      <c r="P24" s="22"/>
      <c r="Q24" s="122">
        <f t="shared" ref="Q24" si="35">N26+O26+P26</f>
        <v>0</v>
      </c>
      <c r="R24" s="117">
        <f t="shared" ref="R24" si="36">INT(M24+Q24)</f>
        <v>0</v>
      </c>
      <c r="S24" s="156" t="s">
        <v>150</v>
      </c>
      <c r="T24" s="21" t="s">
        <v>33</v>
      </c>
      <c r="U24" s="22">
        <f t="shared" ref="U24" si="37">U$6</f>
        <v>30</v>
      </c>
      <c r="V24" s="122">
        <f t="shared" ref="V24" si="38">U26</f>
        <v>0</v>
      </c>
      <c r="W24" s="45"/>
      <c r="X24" s="46">
        <v>0</v>
      </c>
      <c r="Y24" s="47"/>
      <c r="Z24" s="159">
        <f>W26+X26+Y26</f>
        <v>0</v>
      </c>
      <c r="AA24" s="117">
        <f>INT(V24+Z24)</f>
        <v>0</v>
      </c>
    </row>
    <row r="25" spans="1:27" ht="17.25" customHeight="1" x14ac:dyDescent="0.4">
      <c r="A25" s="12"/>
      <c r="J25" s="121"/>
      <c r="K25" s="26" t="s">
        <v>34</v>
      </c>
      <c r="L25" s="27">
        <f t="shared" ref="L25" si="39">L$7</f>
        <v>0</v>
      </c>
      <c r="M25" s="123"/>
      <c r="N25" s="28"/>
      <c r="O25" s="29"/>
      <c r="P25" s="30"/>
      <c r="Q25" s="123"/>
      <c r="R25" s="118"/>
      <c r="S25" s="157"/>
      <c r="T25" s="26" t="s">
        <v>34</v>
      </c>
      <c r="U25" s="27">
        <f t="shared" ref="U25" si="40">U$7</f>
        <v>0</v>
      </c>
      <c r="V25" s="123"/>
      <c r="W25" s="48">
        <f>$F$8</f>
        <v>0</v>
      </c>
      <c r="X25" s="49">
        <f>$G$8</f>
        <v>0</v>
      </c>
      <c r="Y25" s="50">
        <f>$H$8</f>
        <v>0</v>
      </c>
      <c r="Z25" s="160"/>
      <c r="AA25" s="118"/>
    </row>
    <row r="26" spans="1:27" ht="17.25" customHeight="1" x14ac:dyDescent="0.4">
      <c r="A26" s="12"/>
      <c r="J26" s="121"/>
      <c r="K26" s="31" t="s">
        <v>35</v>
      </c>
      <c r="L26" s="32">
        <f t="shared" si="26"/>
        <v>0</v>
      </c>
      <c r="M26" s="124"/>
      <c r="N26" s="33">
        <f>N24*N25</f>
        <v>0</v>
      </c>
      <c r="O26" s="34">
        <f>O24*O25</f>
        <v>0</v>
      </c>
      <c r="P26" s="32">
        <f>P24*P25</f>
        <v>0</v>
      </c>
      <c r="Q26" s="124"/>
      <c r="R26" s="119"/>
      <c r="S26" s="158"/>
      <c r="T26" s="31" t="s">
        <v>35</v>
      </c>
      <c r="U26" s="44">
        <f t="shared" ref="U26" si="41">U24*U25</f>
        <v>0</v>
      </c>
      <c r="V26" s="124"/>
      <c r="W26" s="51">
        <f>W24*W25</f>
        <v>0</v>
      </c>
      <c r="X26" s="52">
        <f>X24*X25</f>
        <v>0</v>
      </c>
      <c r="Y26" s="53">
        <f>Y24*Y25</f>
        <v>0</v>
      </c>
      <c r="Z26" s="161"/>
      <c r="AA26" s="119"/>
    </row>
    <row r="27" spans="1:27" ht="17.25" customHeight="1" x14ac:dyDescent="0.4">
      <c r="C27" s="108" t="s">
        <v>15</v>
      </c>
      <c r="D27" s="108"/>
      <c r="E27" s="108"/>
      <c r="J27" s="121" t="str">
        <f>市場価格調査書Ａ!J27</f>
        <v>令和8年11月</v>
      </c>
      <c r="K27" s="21" t="s">
        <v>33</v>
      </c>
      <c r="L27" s="22">
        <f t="shared" si="19"/>
        <v>30</v>
      </c>
      <c r="M27" s="122">
        <f>L29</f>
        <v>0</v>
      </c>
      <c r="N27" s="23"/>
      <c r="O27" s="24">
        <v>75</v>
      </c>
      <c r="P27" s="22"/>
      <c r="Q27" s="122">
        <f t="shared" ref="Q27" si="42">N29+O29+P29</f>
        <v>0</v>
      </c>
      <c r="R27" s="117">
        <f t="shared" ref="R27" si="43">INT(M27+Q27)</f>
        <v>0</v>
      </c>
      <c r="S27" s="156" t="s">
        <v>151</v>
      </c>
      <c r="T27" s="21" t="s">
        <v>33</v>
      </c>
      <c r="U27" s="22">
        <f t="shared" ref="U27" si="44">U$6</f>
        <v>30</v>
      </c>
      <c r="V27" s="122">
        <f t="shared" ref="V27" si="45">U29</f>
        <v>0</v>
      </c>
      <c r="W27" s="45"/>
      <c r="X27" s="46">
        <v>0</v>
      </c>
      <c r="Y27" s="47"/>
      <c r="Z27" s="159">
        <f>W29+X29+Y29</f>
        <v>0</v>
      </c>
      <c r="AA27" s="117">
        <f>INT(V27+Z27)</f>
        <v>0</v>
      </c>
    </row>
    <row r="28" spans="1:27" ht="17.25" customHeight="1" x14ac:dyDescent="0.4">
      <c r="C28" s="12"/>
      <c r="D28" s="12"/>
      <c r="E28" s="10" t="s">
        <v>2</v>
      </c>
      <c r="J28" s="121"/>
      <c r="K28" s="26" t="s">
        <v>34</v>
      </c>
      <c r="L28" s="27">
        <f t="shared" ref="L28" si="46">L$7</f>
        <v>0</v>
      </c>
      <c r="M28" s="123"/>
      <c r="N28" s="28"/>
      <c r="O28" s="29"/>
      <c r="P28" s="30"/>
      <c r="Q28" s="123"/>
      <c r="R28" s="118"/>
      <c r="S28" s="157"/>
      <c r="T28" s="26" t="s">
        <v>34</v>
      </c>
      <c r="U28" s="27">
        <f t="shared" ref="U28" si="47">U$7</f>
        <v>0</v>
      </c>
      <c r="V28" s="123"/>
      <c r="W28" s="48">
        <f>$F$8</f>
        <v>0</v>
      </c>
      <c r="X28" s="49">
        <f>$G$8</f>
        <v>0</v>
      </c>
      <c r="Y28" s="50">
        <f>$H$8</f>
        <v>0</v>
      </c>
      <c r="Z28" s="160"/>
      <c r="AA28" s="118"/>
    </row>
    <row r="29" spans="1:27" ht="17.25" customHeight="1" x14ac:dyDescent="0.4">
      <c r="C29" s="12"/>
      <c r="D29" s="12"/>
      <c r="E29" s="10" t="s">
        <v>3</v>
      </c>
      <c r="J29" s="121"/>
      <c r="K29" s="31" t="s">
        <v>35</v>
      </c>
      <c r="L29" s="32">
        <f t="shared" si="26"/>
        <v>0</v>
      </c>
      <c r="M29" s="124"/>
      <c r="N29" s="33">
        <f>N27*N28</f>
        <v>0</v>
      </c>
      <c r="O29" s="34">
        <f>O27*O28</f>
        <v>0</v>
      </c>
      <c r="P29" s="32">
        <f>P27*P28</f>
        <v>0</v>
      </c>
      <c r="Q29" s="124"/>
      <c r="R29" s="119"/>
      <c r="S29" s="158"/>
      <c r="T29" s="31" t="s">
        <v>35</v>
      </c>
      <c r="U29" s="44">
        <f t="shared" ref="U29" si="48">U27*U28</f>
        <v>0</v>
      </c>
      <c r="V29" s="124"/>
      <c r="W29" s="51">
        <f>W27*W28</f>
        <v>0</v>
      </c>
      <c r="X29" s="52">
        <f>X27*X28</f>
        <v>0</v>
      </c>
      <c r="Y29" s="53">
        <f>Y27*Y28</f>
        <v>0</v>
      </c>
      <c r="Z29" s="161"/>
      <c r="AA29" s="119"/>
    </row>
    <row r="30" spans="1:27" ht="17.25" customHeight="1" x14ac:dyDescent="0.4">
      <c r="A30" s="12"/>
      <c r="C30" s="12"/>
      <c r="D30" s="12"/>
      <c r="E30" s="10" t="s">
        <v>12</v>
      </c>
      <c r="J30" s="121" t="str">
        <f>市場価格調査書Ａ!J30</f>
        <v>令和8年12月</v>
      </c>
      <c r="K30" s="21" t="s">
        <v>33</v>
      </c>
      <c r="L30" s="22">
        <f t="shared" si="19"/>
        <v>30</v>
      </c>
      <c r="M30" s="122">
        <f>L32</f>
        <v>0</v>
      </c>
      <c r="N30" s="23"/>
      <c r="O30" s="24">
        <v>68</v>
      </c>
      <c r="P30" s="22"/>
      <c r="Q30" s="122">
        <f t="shared" ref="Q30" si="49">N32+O32+P32</f>
        <v>0</v>
      </c>
      <c r="R30" s="117">
        <f t="shared" ref="R30" si="50">INT(M30+Q30)</f>
        <v>0</v>
      </c>
      <c r="S30" s="156" t="s">
        <v>152</v>
      </c>
      <c r="T30" s="21" t="s">
        <v>33</v>
      </c>
      <c r="U30" s="22">
        <f t="shared" ref="U30" si="51">U$6</f>
        <v>30</v>
      </c>
      <c r="V30" s="122">
        <f t="shared" ref="V30" si="52">U32</f>
        <v>0</v>
      </c>
      <c r="W30" s="45"/>
      <c r="X30" s="46">
        <v>0</v>
      </c>
      <c r="Y30" s="47"/>
      <c r="Z30" s="159">
        <f>W32+X32+Y32</f>
        <v>0</v>
      </c>
      <c r="AA30" s="117">
        <f>INT(V30+Z30)</f>
        <v>0</v>
      </c>
    </row>
    <row r="31" spans="1:27" ht="17.25" customHeight="1" x14ac:dyDescent="0.4">
      <c r="A31" s="12"/>
      <c r="C31" s="12"/>
      <c r="D31" s="12"/>
      <c r="E31" s="10" t="s">
        <v>13</v>
      </c>
      <c r="J31" s="121"/>
      <c r="K31" s="26" t="s">
        <v>34</v>
      </c>
      <c r="L31" s="27">
        <f t="shared" ref="L31" si="53">L$7</f>
        <v>0</v>
      </c>
      <c r="M31" s="123"/>
      <c r="N31" s="28"/>
      <c r="O31" s="29"/>
      <c r="P31" s="30"/>
      <c r="Q31" s="123"/>
      <c r="R31" s="118"/>
      <c r="S31" s="157"/>
      <c r="T31" s="26" t="s">
        <v>34</v>
      </c>
      <c r="U31" s="27">
        <f t="shared" ref="U31" si="54">U$7</f>
        <v>0</v>
      </c>
      <c r="V31" s="123"/>
      <c r="W31" s="48">
        <f>$F$8</f>
        <v>0</v>
      </c>
      <c r="X31" s="49">
        <f>$G$8</f>
        <v>0</v>
      </c>
      <c r="Y31" s="50">
        <f>$H$8</f>
        <v>0</v>
      </c>
      <c r="Z31" s="160"/>
      <c r="AA31" s="118"/>
    </row>
    <row r="32" spans="1:27" ht="17.25" customHeight="1" x14ac:dyDescent="0.4">
      <c r="A32" s="12"/>
      <c r="J32" s="121"/>
      <c r="K32" s="31" t="s">
        <v>35</v>
      </c>
      <c r="L32" s="32">
        <f t="shared" si="26"/>
        <v>0</v>
      </c>
      <c r="M32" s="124"/>
      <c r="N32" s="33">
        <f>N30*N31</f>
        <v>0</v>
      </c>
      <c r="O32" s="34">
        <f>O30*O31</f>
        <v>0</v>
      </c>
      <c r="P32" s="32">
        <f>P30*P31</f>
        <v>0</v>
      </c>
      <c r="Q32" s="124"/>
      <c r="R32" s="119"/>
      <c r="S32" s="158"/>
      <c r="T32" s="31" t="s">
        <v>35</v>
      </c>
      <c r="U32" s="44">
        <f t="shared" ref="U32" si="55">U30*U31</f>
        <v>0</v>
      </c>
      <c r="V32" s="124"/>
      <c r="W32" s="51">
        <f>W30*W31</f>
        <v>0</v>
      </c>
      <c r="X32" s="52">
        <f>X30*X31</f>
        <v>0</v>
      </c>
      <c r="Y32" s="53">
        <f>Y30*Y31</f>
        <v>0</v>
      </c>
      <c r="Z32" s="161"/>
      <c r="AA32" s="119"/>
    </row>
    <row r="33" spans="1:27" ht="17.25" customHeight="1" x14ac:dyDescent="0.4">
      <c r="A33" s="12"/>
      <c r="J33" s="121" t="str">
        <f>市場価格調査書Ａ!J33</f>
        <v>令和9年1月</v>
      </c>
      <c r="K33" s="21" t="s">
        <v>33</v>
      </c>
      <c r="L33" s="22">
        <f t="shared" si="19"/>
        <v>30</v>
      </c>
      <c r="M33" s="122">
        <f>L35</f>
        <v>0</v>
      </c>
      <c r="N33" s="23"/>
      <c r="O33" s="24">
        <v>94</v>
      </c>
      <c r="P33" s="22"/>
      <c r="Q33" s="122">
        <f t="shared" ref="Q33" si="56">N35+O35+P35</f>
        <v>0</v>
      </c>
      <c r="R33" s="117">
        <f t="shared" ref="R33" si="57">INT(M33+Q33)</f>
        <v>0</v>
      </c>
      <c r="S33" s="156" t="s">
        <v>153</v>
      </c>
      <c r="T33" s="21" t="s">
        <v>33</v>
      </c>
      <c r="U33" s="22">
        <f t="shared" ref="U33" si="58">U$6</f>
        <v>30</v>
      </c>
      <c r="V33" s="122">
        <f t="shared" ref="V33" si="59">U35</f>
        <v>0</v>
      </c>
      <c r="W33" s="45"/>
      <c r="X33" s="46">
        <v>0</v>
      </c>
      <c r="Y33" s="47"/>
      <c r="Z33" s="159">
        <f>W35+X35+Y35</f>
        <v>0</v>
      </c>
      <c r="AA33" s="117">
        <f>INT(V33+Z33)</f>
        <v>0</v>
      </c>
    </row>
    <row r="34" spans="1:27" ht="17.25" customHeight="1" x14ac:dyDescent="0.4">
      <c r="A34" s="12"/>
      <c r="J34" s="121"/>
      <c r="K34" s="26" t="s">
        <v>34</v>
      </c>
      <c r="L34" s="27">
        <f t="shared" ref="L34" si="60">L$7</f>
        <v>0</v>
      </c>
      <c r="M34" s="123"/>
      <c r="N34" s="28"/>
      <c r="O34" s="29"/>
      <c r="P34" s="30"/>
      <c r="Q34" s="123"/>
      <c r="R34" s="118"/>
      <c r="S34" s="157"/>
      <c r="T34" s="26" t="s">
        <v>34</v>
      </c>
      <c r="U34" s="27">
        <f t="shared" ref="U34" si="61">U$7</f>
        <v>0</v>
      </c>
      <c r="V34" s="123"/>
      <c r="W34" s="48">
        <f>$F$8</f>
        <v>0</v>
      </c>
      <c r="X34" s="49">
        <f>$G$8</f>
        <v>0</v>
      </c>
      <c r="Y34" s="50">
        <f>$H$8</f>
        <v>0</v>
      </c>
      <c r="Z34" s="160"/>
      <c r="AA34" s="118"/>
    </row>
    <row r="35" spans="1:27" ht="17.25" customHeight="1" x14ac:dyDescent="0.4">
      <c r="A35" s="12"/>
      <c r="J35" s="121"/>
      <c r="K35" s="31" t="s">
        <v>35</v>
      </c>
      <c r="L35" s="32">
        <f t="shared" si="26"/>
        <v>0</v>
      </c>
      <c r="M35" s="124"/>
      <c r="N35" s="33">
        <f>N33*N34</f>
        <v>0</v>
      </c>
      <c r="O35" s="34">
        <f>O33*O34</f>
        <v>0</v>
      </c>
      <c r="P35" s="32">
        <f>P33*P34</f>
        <v>0</v>
      </c>
      <c r="Q35" s="124"/>
      <c r="R35" s="119"/>
      <c r="S35" s="158"/>
      <c r="T35" s="31" t="s">
        <v>35</v>
      </c>
      <c r="U35" s="44">
        <f t="shared" ref="U35" si="62">U33*U34</f>
        <v>0</v>
      </c>
      <c r="V35" s="124"/>
      <c r="W35" s="51">
        <f>W33*W34</f>
        <v>0</v>
      </c>
      <c r="X35" s="52">
        <f>X33*X34</f>
        <v>0</v>
      </c>
      <c r="Y35" s="53">
        <f>Y33*Y34</f>
        <v>0</v>
      </c>
      <c r="Z35" s="161"/>
      <c r="AA35" s="119"/>
    </row>
    <row r="36" spans="1:27" ht="17.25" customHeight="1" x14ac:dyDescent="0.4">
      <c r="A36" s="12"/>
      <c r="J36" s="121" t="str">
        <f>市場価格調査書Ａ!J36</f>
        <v>令和9年2月</v>
      </c>
      <c r="K36" s="21" t="s">
        <v>33</v>
      </c>
      <c r="L36" s="22">
        <f t="shared" si="19"/>
        <v>30</v>
      </c>
      <c r="M36" s="122">
        <f>L38</f>
        <v>0</v>
      </c>
      <c r="N36" s="23"/>
      <c r="O36" s="24">
        <v>79</v>
      </c>
      <c r="P36" s="22"/>
      <c r="Q36" s="122">
        <f>N38+O38+P38</f>
        <v>0</v>
      </c>
      <c r="R36" s="117">
        <f t="shared" ref="R36" si="63">INT(M36+Q36)</f>
        <v>0</v>
      </c>
      <c r="S36" s="156" t="s">
        <v>154</v>
      </c>
      <c r="T36" s="21" t="s">
        <v>33</v>
      </c>
      <c r="U36" s="22">
        <f t="shared" ref="U36" si="64">U$6</f>
        <v>30</v>
      </c>
      <c r="V36" s="122">
        <f t="shared" ref="V36" si="65">U38</f>
        <v>0</v>
      </c>
      <c r="W36" s="45"/>
      <c r="X36" s="46">
        <v>0</v>
      </c>
      <c r="Y36" s="47"/>
      <c r="Z36" s="159">
        <f>W38+X38+Y38</f>
        <v>0</v>
      </c>
      <c r="AA36" s="117">
        <f>INT(V36+Z36)</f>
        <v>0</v>
      </c>
    </row>
    <row r="37" spans="1:27" ht="17.25" customHeight="1" x14ac:dyDescent="0.4">
      <c r="A37" s="12"/>
      <c r="J37" s="121"/>
      <c r="K37" s="26" t="s">
        <v>34</v>
      </c>
      <c r="L37" s="27">
        <f t="shared" ref="L37" si="66">L$7</f>
        <v>0</v>
      </c>
      <c r="M37" s="123"/>
      <c r="N37" s="28"/>
      <c r="O37" s="29"/>
      <c r="P37" s="30"/>
      <c r="Q37" s="123"/>
      <c r="R37" s="118"/>
      <c r="S37" s="157"/>
      <c r="T37" s="26" t="s">
        <v>34</v>
      </c>
      <c r="U37" s="27">
        <f t="shared" ref="U37" si="67">U$7</f>
        <v>0</v>
      </c>
      <c r="V37" s="123"/>
      <c r="W37" s="48">
        <f>$F$8</f>
        <v>0</v>
      </c>
      <c r="X37" s="49">
        <f>$G$8</f>
        <v>0</v>
      </c>
      <c r="Y37" s="50">
        <f>$H$8</f>
        <v>0</v>
      </c>
      <c r="Z37" s="160"/>
      <c r="AA37" s="118"/>
    </row>
    <row r="38" spans="1:27" ht="17.25" customHeight="1" x14ac:dyDescent="0.4">
      <c r="A38" s="12"/>
      <c r="J38" s="121"/>
      <c r="K38" s="31" t="s">
        <v>35</v>
      </c>
      <c r="L38" s="32">
        <f t="shared" si="26"/>
        <v>0</v>
      </c>
      <c r="M38" s="124"/>
      <c r="N38" s="33">
        <f>N36*N37</f>
        <v>0</v>
      </c>
      <c r="O38" s="34">
        <f>O36*O37</f>
        <v>0</v>
      </c>
      <c r="P38" s="32">
        <f>P36*P37</f>
        <v>0</v>
      </c>
      <c r="Q38" s="124"/>
      <c r="R38" s="119"/>
      <c r="S38" s="158"/>
      <c r="T38" s="31" t="s">
        <v>35</v>
      </c>
      <c r="U38" s="44">
        <f t="shared" ref="U38" si="68">U36*U37</f>
        <v>0</v>
      </c>
      <c r="V38" s="124"/>
      <c r="W38" s="51">
        <f>W36*W37</f>
        <v>0</v>
      </c>
      <c r="X38" s="52">
        <f>X36*X37</f>
        <v>0</v>
      </c>
      <c r="Y38" s="53">
        <f>Y36*Y37</f>
        <v>0</v>
      </c>
      <c r="Z38" s="161"/>
      <c r="AA38" s="119"/>
    </row>
    <row r="39" spans="1:27" ht="17.25" customHeight="1" x14ac:dyDescent="0.4">
      <c r="A39" s="127" t="s">
        <v>14</v>
      </c>
      <c r="B39" s="127"/>
      <c r="C39" s="127"/>
      <c r="D39" s="127"/>
      <c r="E39" s="127"/>
      <c r="F39" s="127"/>
      <c r="G39" s="127"/>
      <c r="H39" s="127"/>
      <c r="I39" s="127"/>
      <c r="J39" s="121" t="str">
        <f>市場価格調査書Ａ!J39</f>
        <v>令和9年3月</v>
      </c>
      <c r="K39" s="21" t="s">
        <v>33</v>
      </c>
      <c r="L39" s="22">
        <f t="shared" si="19"/>
        <v>30</v>
      </c>
      <c r="M39" s="122">
        <f>L41</f>
        <v>0</v>
      </c>
      <c r="N39" s="23"/>
      <c r="O39" s="24">
        <v>90</v>
      </c>
      <c r="P39" s="22"/>
      <c r="Q39" s="122">
        <f>N41+O41+P41</f>
        <v>0</v>
      </c>
      <c r="R39" s="117">
        <f>INT(M39+Q39)</f>
        <v>0</v>
      </c>
      <c r="S39" s="156" t="s">
        <v>155</v>
      </c>
      <c r="T39" s="21" t="s">
        <v>33</v>
      </c>
      <c r="U39" s="22">
        <f t="shared" ref="U39" si="69">U$6</f>
        <v>30</v>
      </c>
      <c r="V39" s="122">
        <f t="shared" ref="V39" si="70">U41</f>
        <v>0</v>
      </c>
      <c r="W39" s="45"/>
      <c r="X39" s="46">
        <v>0</v>
      </c>
      <c r="Y39" s="47"/>
      <c r="Z39" s="159">
        <f>W41+X41+Y41</f>
        <v>0</v>
      </c>
      <c r="AA39" s="117">
        <f>INT(V39+Z39)</f>
        <v>0</v>
      </c>
    </row>
    <row r="40" spans="1:27" ht="17.25" customHeight="1" x14ac:dyDescent="0.4">
      <c r="A40" s="127"/>
      <c r="B40" s="127"/>
      <c r="C40" s="127"/>
      <c r="D40" s="127"/>
      <c r="E40" s="127"/>
      <c r="F40" s="127"/>
      <c r="G40" s="127"/>
      <c r="H40" s="127"/>
      <c r="I40" s="127"/>
      <c r="J40" s="121"/>
      <c r="K40" s="26" t="s">
        <v>34</v>
      </c>
      <c r="L40" s="27">
        <f>L$7</f>
        <v>0</v>
      </c>
      <c r="M40" s="123"/>
      <c r="N40" s="28"/>
      <c r="O40" s="29"/>
      <c r="P40" s="30"/>
      <c r="Q40" s="123"/>
      <c r="R40" s="118"/>
      <c r="S40" s="157"/>
      <c r="T40" s="26" t="s">
        <v>34</v>
      </c>
      <c r="U40" s="27">
        <f t="shared" ref="U40" si="71">U$7</f>
        <v>0</v>
      </c>
      <c r="V40" s="123"/>
      <c r="W40" s="48">
        <f>$F$8</f>
        <v>0</v>
      </c>
      <c r="X40" s="49">
        <f>$G$8</f>
        <v>0</v>
      </c>
      <c r="Y40" s="50">
        <f>$H$8</f>
        <v>0</v>
      </c>
      <c r="Z40" s="160"/>
      <c r="AA40" s="118"/>
    </row>
    <row r="41" spans="1:27" ht="17.25" customHeight="1" x14ac:dyDescent="0.4">
      <c r="A41" s="13"/>
      <c r="B41" s="13"/>
      <c r="C41" s="13"/>
      <c r="D41" s="13"/>
      <c r="E41" s="13"/>
      <c r="F41" s="13"/>
      <c r="G41" s="13"/>
      <c r="H41" s="13"/>
      <c r="I41" s="13"/>
      <c r="J41" s="121"/>
      <c r="K41" s="31" t="s">
        <v>35</v>
      </c>
      <c r="L41" s="32">
        <f>L39*L40</f>
        <v>0</v>
      </c>
      <c r="M41" s="124"/>
      <c r="N41" s="33">
        <f>N39*N40</f>
        <v>0</v>
      </c>
      <c r="O41" s="34">
        <f>O39*O40</f>
        <v>0</v>
      </c>
      <c r="P41" s="32">
        <f>P39*P40</f>
        <v>0</v>
      </c>
      <c r="Q41" s="124"/>
      <c r="R41" s="119"/>
      <c r="S41" s="158"/>
      <c r="T41" s="31" t="s">
        <v>35</v>
      </c>
      <c r="U41" s="44">
        <f t="shared" ref="U41" si="72">U39*U40</f>
        <v>0</v>
      </c>
      <c r="V41" s="124"/>
      <c r="W41" s="51">
        <f>W39*W40</f>
        <v>0</v>
      </c>
      <c r="X41" s="52">
        <f>X39*X40</f>
        <v>0</v>
      </c>
      <c r="Y41" s="53">
        <f>Y39*Y40</f>
        <v>0</v>
      </c>
      <c r="Z41" s="161"/>
      <c r="AA41" s="119"/>
    </row>
    <row r="42" spans="1:27" ht="17.25" customHeight="1" x14ac:dyDescent="0.4">
      <c r="A42" s="128" t="s">
        <v>4</v>
      </c>
      <c r="B42" s="128"/>
      <c r="C42" s="128"/>
      <c r="D42" s="128"/>
      <c r="E42" s="128"/>
      <c r="F42" s="128"/>
      <c r="G42" s="128"/>
      <c r="H42" s="128"/>
      <c r="I42" s="128"/>
      <c r="J42" s="114" t="s">
        <v>47</v>
      </c>
      <c r="K42" s="115"/>
      <c r="L42" s="115"/>
      <c r="M42" s="115"/>
      <c r="N42" s="115"/>
      <c r="O42" s="115"/>
      <c r="P42" s="115"/>
      <c r="Q42" s="113"/>
      <c r="R42" s="132">
        <f>R6+R9+R12+R15+R18+R21+R24+R27+R30+R33+R36+R39</f>
        <v>0</v>
      </c>
      <c r="S42" s="114" t="s">
        <v>47</v>
      </c>
      <c r="T42" s="115"/>
      <c r="U42" s="115"/>
      <c r="V42" s="115"/>
      <c r="W42" s="115"/>
      <c r="X42" s="115"/>
      <c r="Y42" s="115"/>
      <c r="Z42" s="113"/>
      <c r="AA42" s="117">
        <f>AA6+AA9+AA12+AA15+AA18+AA21+AA24+AA27+AA30+AA33+AA36+AA39</f>
        <v>0</v>
      </c>
    </row>
    <row r="43" spans="1:27" ht="17.25" customHeight="1" x14ac:dyDescent="0.4">
      <c r="J43" s="129"/>
      <c r="K43" s="130"/>
      <c r="L43" s="130"/>
      <c r="M43" s="130"/>
      <c r="N43" s="130"/>
      <c r="O43" s="130"/>
      <c r="P43" s="130"/>
      <c r="Q43" s="131"/>
      <c r="R43" s="143"/>
      <c r="S43" s="144"/>
      <c r="T43" s="145"/>
      <c r="U43" s="145"/>
      <c r="V43" s="145"/>
      <c r="W43" s="145"/>
      <c r="X43" s="145"/>
      <c r="Y43" s="145"/>
      <c r="Z43" s="146"/>
      <c r="AA43" s="119"/>
    </row>
    <row r="44" spans="1:27" ht="17.25" customHeight="1" x14ac:dyDescent="0.4">
      <c r="J44" s="134" t="s">
        <v>48</v>
      </c>
      <c r="K44" s="135"/>
      <c r="L44" s="135"/>
      <c r="M44" s="135"/>
      <c r="N44" s="135"/>
      <c r="O44" s="135"/>
      <c r="P44" s="135"/>
      <c r="Q44" s="140" t="s">
        <v>49</v>
      </c>
      <c r="R44" s="133"/>
      <c r="S44" s="147" t="s">
        <v>48</v>
      </c>
      <c r="T44" s="148"/>
      <c r="U44" s="148"/>
      <c r="V44" s="148"/>
      <c r="W44" s="148"/>
      <c r="X44" s="148"/>
      <c r="Y44" s="149"/>
      <c r="Z44" s="140" t="s">
        <v>51</v>
      </c>
      <c r="AA44" s="118"/>
    </row>
    <row r="45" spans="1:27" ht="17.25" customHeight="1" x14ac:dyDescent="0.4">
      <c r="J45" s="136"/>
      <c r="K45" s="137"/>
      <c r="L45" s="137"/>
      <c r="M45" s="137"/>
      <c r="N45" s="137"/>
      <c r="O45" s="137"/>
      <c r="P45" s="137"/>
      <c r="Q45" s="141"/>
      <c r="R45" s="133"/>
      <c r="S45" s="150"/>
      <c r="T45" s="151"/>
      <c r="U45" s="151"/>
      <c r="V45" s="151"/>
      <c r="W45" s="151"/>
      <c r="X45" s="151"/>
      <c r="Y45" s="152"/>
      <c r="Z45" s="141"/>
      <c r="AA45" s="118"/>
    </row>
    <row r="46" spans="1:27" ht="17.25" customHeight="1" x14ac:dyDescent="0.4">
      <c r="J46" s="138"/>
      <c r="K46" s="139"/>
      <c r="L46" s="139"/>
      <c r="M46" s="139"/>
      <c r="N46" s="139"/>
      <c r="O46" s="139"/>
      <c r="P46" s="139"/>
      <c r="Q46" s="142"/>
      <c r="R46" s="143"/>
      <c r="S46" s="153"/>
      <c r="T46" s="154"/>
      <c r="U46" s="154"/>
      <c r="V46" s="154"/>
      <c r="W46" s="154"/>
      <c r="X46" s="154"/>
      <c r="Y46" s="155"/>
      <c r="Z46" s="142"/>
      <c r="AA46" s="119"/>
    </row>
    <row r="47" spans="1:27" ht="17.25" customHeight="1" x14ac:dyDescent="0.4">
      <c r="J47" s="35"/>
      <c r="K47" s="36"/>
      <c r="L47" s="35"/>
      <c r="M47" s="35"/>
      <c r="N47" s="35"/>
      <c r="O47" s="35"/>
      <c r="P47" s="35"/>
      <c r="Q47" s="35"/>
      <c r="R47" s="41"/>
    </row>
  </sheetData>
  <mergeCells count="129">
    <mergeCell ref="J44:P46"/>
    <mergeCell ref="Q44:Q46"/>
    <mergeCell ref="R44:R46"/>
    <mergeCell ref="J36:J38"/>
    <mergeCell ref="M36:M38"/>
    <mergeCell ref="Q36:Q38"/>
    <mergeCell ref="R36:R38"/>
    <mergeCell ref="J39:J41"/>
    <mergeCell ref="M39:M41"/>
    <mergeCell ref="Q39:Q41"/>
    <mergeCell ref="R39:R41"/>
    <mergeCell ref="J42:Q43"/>
    <mergeCell ref="R42:R43"/>
    <mergeCell ref="J27:J29"/>
    <mergeCell ref="M27:M29"/>
    <mergeCell ref="Q27:Q29"/>
    <mergeCell ref="R27:R29"/>
    <mergeCell ref="J30:J32"/>
    <mergeCell ref="M30:M32"/>
    <mergeCell ref="Q30:Q32"/>
    <mergeCell ref="R30:R32"/>
    <mergeCell ref="J33:J35"/>
    <mergeCell ref="M33:M35"/>
    <mergeCell ref="Q33:Q35"/>
    <mergeCell ref="R33:R35"/>
    <mergeCell ref="J18:J20"/>
    <mergeCell ref="M18:M20"/>
    <mergeCell ref="Q18:Q20"/>
    <mergeCell ref="R18:R20"/>
    <mergeCell ref="J21:J23"/>
    <mergeCell ref="M21:M23"/>
    <mergeCell ref="Q21:Q23"/>
    <mergeCell ref="R21:R23"/>
    <mergeCell ref="J24:J26"/>
    <mergeCell ref="M24:M26"/>
    <mergeCell ref="Q24:Q26"/>
    <mergeCell ref="R24:R26"/>
    <mergeCell ref="J9:J11"/>
    <mergeCell ref="M9:M11"/>
    <mergeCell ref="Q9:Q11"/>
    <mergeCell ref="R9:R11"/>
    <mergeCell ref="J12:J14"/>
    <mergeCell ref="M12:M14"/>
    <mergeCell ref="Q12:Q14"/>
    <mergeCell ref="R12:R14"/>
    <mergeCell ref="J15:J17"/>
    <mergeCell ref="M15:M17"/>
    <mergeCell ref="Q15:Q17"/>
    <mergeCell ref="R15:R17"/>
    <mergeCell ref="J2:R2"/>
    <mergeCell ref="J4:J5"/>
    <mergeCell ref="K4:K5"/>
    <mergeCell ref="L4:M4"/>
    <mergeCell ref="N4:Q4"/>
    <mergeCell ref="R4:R5"/>
    <mergeCell ref="J6:J8"/>
    <mergeCell ref="M6:M8"/>
    <mergeCell ref="Q6:Q8"/>
    <mergeCell ref="R6:R8"/>
    <mergeCell ref="A19:I21"/>
    <mergeCell ref="A24:D24"/>
    <mergeCell ref="C27:E27"/>
    <mergeCell ref="A39:I40"/>
    <mergeCell ref="A42:I42"/>
    <mergeCell ref="A1:I1"/>
    <mergeCell ref="A3:I3"/>
    <mergeCell ref="A10:B10"/>
    <mergeCell ref="A12:B12"/>
    <mergeCell ref="A14:B14"/>
    <mergeCell ref="A16:B16"/>
    <mergeCell ref="S6:S8"/>
    <mergeCell ref="V6:V8"/>
    <mergeCell ref="Z6:Z8"/>
    <mergeCell ref="AA6:AA8"/>
    <mergeCell ref="S9:S11"/>
    <mergeCell ref="V9:V11"/>
    <mergeCell ref="Z9:Z11"/>
    <mergeCell ref="AA9:AA11"/>
    <mergeCell ref="S2:AA2"/>
    <mergeCell ref="S4:S5"/>
    <mergeCell ref="T4:T5"/>
    <mergeCell ref="U4:V4"/>
    <mergeCell ref="W4:Z4"/>
    <mergeCell ref="AA4:AA5"/>
    <mergeCell ref="S18:S20"/>
    <mergeCell ref="V18:V20"/>
    <mergeCell ref="Z18:Z20"/>
    <mergeCell ref="AA18:AA20"/>
    <mergeCell ref="S21:S23"/>
    <mergeCell ref="V21:V23"/>
    <mergeCell ref="Z21:Z23"/>
    <mergeCell ref="AA21:AA23"/>
    <mergeCell ref="S12:S14"/>
    <mergeCell ref="V12:V14"/>
    <mergeCell ref="Z12:Z14"/>
    <mergeCell ref="AA12:AA14"/>
    <mergeCell ref="S15:S17"/>
    <mergeCell ref="V15:V17"/>
    <mergeCell ref="Z15:Z17"/>
    <mergeCell ref="AA15:AA17"/>
    <mergeCell ref="S30:S32"/>
    <mergeCell ref="V30:V32"/>
    <mergeCell ref="Z30:Z32"/>
    <mergeCell ref="AA30:AA32"/>
    <mergeCell ref="S33:S35"/>
    <mergeCell ref="V33:V35"/>
    <mergeCell ref="Z33:Z35"/>
    <mergeCell ref="AA33:AA35"/>
    <mergeCell ref="S24:S26"/>
    <mergeCell ref="V24:V26"/>
    <mergeCell ref="Z24:Z26"/>
    <mergeCell ref="AA24:AA26"/>
    <mergeCell ref="S27:S29"/>
    <mergeCell ref="V27:V29"/>
    <mergeCell ref="Z27:Z29"/>
    <mergeCell ref="AA27:AA29"/>
    <mergeCell ref="S42:Z43"/>
    <mergeCell ref="AA42:AA43"/>
    <mergeCell ref="S44:Y46"/>
    <mergeCell ref="Z44:Z46"/>
    <mergeCell ref="AA44:AA46"/>
    <mergeCell ref="S36:S38"/>
    <mergeCell ref="V36:V38"/>
    <mergeCell ref="Z36:Z38"/>
    <mergeCell ref="AA36:AA38"/>
    <mergeCell ref="S39:S41"/>
    <mergeCell ref="V39:V41"/>
    <mergeCell ref="Z39:Z41"/>
    <mergeCell ref="AA39:AA41"/>
  </mergeCells>
  <phoneticPr fontId="2"/>
  <dataValidations count="1">
    <dataValidation imeMode="off" allowBlank="1" showInputMessage="1" showErrorMessage="1" sqref="R44 K6:Q46 R6:R42 Z44" xr:uid="{D55EB1C1-2573-4D17-8297-0249FE8D5215}"/>
  </dataValidations>
  <pageMargins left="0.59055118110236227" right="0.59055118110236227" top="0.39370078740157483" bottom="0.3937007874015748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962f99b-f694-4993-8769-fac730dbaab9">7RUYAVR63MCH-1080829399-6343</_dlc_DocId>
    <_dlc_DocIdUrl xmlns="6962f99b-f694-4993-8769-fac730dbaab9">
      <Url>https://wa-n.gbase.gsdf.mod.go.jp/wa/wa_wafin/394fin/kyouyuu/_layouts/15/DocIdRedir.aspx?ID=7RUYAVR63MCH-1080829399-6343</Url>
      <Description>7RUYAVR63MCH-1080829399-6343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31225A8270FE594EB40A9BBF03F96CDC" ma:contentTypeVersion="1" ma:contentTypeDescription="新しいドキュメントを作成します。" ma:contentTypeScope="" ma:versionID="19370e3c6a3c3e0c2bb4062da85db480">
  <xsd:schema xmlns:xsd="http://www.w3.org/2001/XMLSchema" xmlns:xs="http://www.w3.org/2001/XMLSchema" xmlns:p="http://schemas.microsoft.com/office/2006/metadata/properties" xmlns:ns2="6962f99b-f694-4993-8769-fac730dbaab9" targetNamespace="http://schemas.microsoft.com/office/2006/metadata/properties" ma:root="true" ma:fieldsID="ea43e30258e2622771f6a9609a009cc6" ns2:_="">
    <xsd:import namespace="6962f99b-f694-4993-8769-fac730dbaab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2f99b-f694-4993-8769-fac730dbaab9"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6CFAE-53F5-4851-B1CB-CC182980DCDE}">
  <ds:schemaRefs>
    <ds:schemaRef ds:uri="http://purl.org/dc/terms/"/>
    <ds:schemaRef ds:uri="http://schemas.openxmlformats.org/package/2006/metadata/core-properties"/>
    <ds:schemaRef ds:uri="6962f99b-f694-4993-8769-fac730dbaab9"/>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84D262C7-5D38-49EA-9BF7-90BFDF9FA05B}">
  <ds:schemaRefs>
    <ds:schemaRef ds:uri="http://schemas.microsoft.com/sharepoint/v3/contenttype/forms"/>
  </ds:schemaRefs>
</ds:datastoreItem>
</file>

<file path=customXml/itemProps3.xml><?xml version="1.0" encoding="utf-8"?>
<ds:datastoreItem xmlns:ds="http://schemas.openxmlformats.org/officeDocument/2006/customXml" ds:itemID="{47239F30-AE67-4E76-9F5B-59A7D3532A21}">
  <ds:schemaRefs>
    <ds:schemaRef ds:uri="http://schemas.microsoft.com/sharepoint/events"/>
  </ds:schemaRefs>
</ds:datastoreItem>
</file>

<file path=customXml/itemProps4.xml><?xml version="1.0" encoding="utf-8"?>
<ds:datastoreItem xmlns:ds="http://schemas.openxmlformats.org/officeDocument/2006/customXml" ds:itemID="{7F15F989-3EBA-4C85-AF23-FFEC7C320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62f99b-f694-4993-8769-fac730dbaa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特定割当計画（駐屯地）</vt:lpstr>
      <vt:lpstr>特定割当計画（演習場)</vt:lpstr>
      <vt:lpstr>市場価格調査書Ａ</vt:lpstr>
      <vt:lpstr>市場価格調査書Ｂ</vt:lpstr>
      <vt:lpstr>入札書Ａ</vt:lpstr>
      <vt:lpstr>入札書Ｂ</vt:lpstr>
      <vt:lpstr>'特定割当計画（演習場)'!Print_Area</vt:lpstr>
      <vt:lpstr>'特定割当計画（駐屯地）'!Print_Area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 渉</dc:creator>
  <cp:lastModifiedBy>松田 拓</cp:lastModifiedBy>
  <cp:lastPrinted>2026-02-02T09:04:14Z</cp:lastPrinted>
  <dcterms:created xsi:type="dcterms:W3CDTF">2021-12-09T01:12:33Z</dcterms:created>
  <dcterms:modified xsi:type="dcterms:W3CDTF">2026-02-10T01:40:37Z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0x01010031225A8270FE594EB40A9BBF03F96CDC</vt:lpwstr>
  </property>
  <property fmtid="{D5CDD505-2E9C-101B-9397-08002B2CF9AE}" pid="3" name="_dlc_DocIdItemGuid">
    <vt:lpwstr>1c55ca91-7bce-4d69-ab40-85e2a706d727</vt:lpwstr>
  </property>
</Properties>
</file>