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1878659\Desktop\公告第９４号\"/>
    </mc:Choice>
  </mc:AlternateContent>
  <bookViews>
    <workbookView xWindow="0" yWindow="0" windowWidth="20490" windowHeight="5655" activeTab="3"/>
  </bookViews>
  <sheets>
    <sheet name="依頼" sheetId="1" r:id="rId1"/>
    <sheet name="内訳書" sheetId="2" r:id="rId2"/>
    <sheet name="見積書" sheetId="3" r:id="rId3"/>
    <sheet name="内訳書 (3)" sheetId="4" r:id="rId4"/>
  </sheets>
  <externalReferences>
    <externalReference r:id="rId5"/>
    <externalReference r:id="rId6"/>
  </externalReferences>
  <definedNames>
    <definedName name="_xlnm.Print_Area" localSheetId="0">依頼!$A$1:$H$66</definedName>
    <definedName name="_xlnm.Print_Area" localSheetId="2">見積書!$A$1:$G$35</definedName>
    <definedName name="_xlnm.Print_Area" localSheetId="1">内訳書!$B$2:$L$96</definedName>
    <definedName name="_xlnm.Print_Area" localSheetId="3">'内訳書 (3)'!$B$2:$L$96</definedName>
    <definedName name="_xlnm.Print_Titles" localSheetId="1">内訳書!$2:$3</definedName>
    <definedName name="_xlnm.Print_Titles" localSheetId="3">'内訳書 (3)'!$2:$3</definedName>
    <definedName name="科目">#REF!</definedName>
    <definedName name="三四">#REF!</definedName>
    <definedName name="四四">#REF!</definedName>
    <definedName name="総額科目">#REF!</definedName>
  </definedNames>
  <calcPr calcId="162913" fullCalcOn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14" i="4" l="1"/>
  <c r="I313" i="4"/>
  <c r="I127" i="4"/>
  <c r="I95" i="4"/>
  <c r="I65" i="4"/>
  <c r="I34" i="4"/>
  <c r="D34" i="4"/>
  <c r="I1" i="4"/>
  <c r="D11" i="3"/>
  <c r="G10" i="3"/>
  <c r="F10" i="3"/>
  <c r="E10" i="3"/>
  <c r="D10" i="3"/>
  <c r="C10" i="3"/>
  <c r="B10" i="3"/>
  <c r="A10" i="3"/>
  <c r="B9" i="3"/>
  <c r="A9" i="3"/>
  <c r="C8" i="3"/>
  <c r="B8" i="3"/>
  <c r="A8" i="3"/>
  <c r="B7" i="3"/>
  <c r="A7" i="3"/>
  <c r="A5" i="3"/>
  <c r="A4" i="3"/>
  <c r="F2" i="3"/>
  <c r="G1" i="3"/>
  <c r="I314" i="2"/>
  <c r="I313" i="2"/>
  <c r="I127" i="2"/>
  <c r="I95" i="2"/>
  <c r="I65" i="2"/>
  <c r="I34" i="2"/>
  <c r="D34" i="2"/>
  <c r="I1" i="2"/>
  <c r="G54" i="1"/>
  <c r="E46" i="1"/>
  <c r="C24" i="1"/>
  <c r="C23" i="1"/>
  <c r="C22" i="1"/>
  <c r="C21" i="1"/>
  <c r="B21" i="1"/>
  <c r="E20" i="1"/>
  <c r="D20" i="1"/>
  <c r="C20" i="1"/>
  <c r="B20" i="1"/>
  <c r="E18" i="1"/>
  <c r="D18" i="1"/>
  <c r="C18" i="1"/>
  <c r="B18" i="1"/>
  <c r="E17" i="1"/>
  <c r="D17" i="1"/>
  <c r="C17" i="1"/>
  <c r="B17" i="1"/>
  <c r="E16" i="1"/>
  <c r="D16" i="1"/>
  <c r="C16" i="1"/>
  <c r="B16" i="1"/>
  <c r="E15" i="1"/>
  <c r="D15" i="1"/>
  <c r="C15" i="1"/>
  <c r="B15" i="1"/>
  <c r="E14" i="1"/>
  <c r="D14" i="1"/>
  <c r="C14" i="1"/>
  <c r="B14" i="1"/>
  <c r="E13" i="1"/>
  <c r="D13" i="1"/>
  <c r="C13" i="1"/>
  <c r="B13" i="1"/>
  <c r="E12" i="1"/>
  <c r="D12" i="1"/>
  <c r="C12" i="1"/>
  <c r="B12" i="1"/>
  <c r="E11" i="1"/>
  <c r="D11" i="1"/>
  <c r="C11" i="1"/>
  <c r="B11" i="1"/>
  <c r="E10" i="1"/>
  <c r="D10" i="1"/>
  <c r="C10" i="1"/>
  <c r="B10" i="1"/>
  <c r="E9" i="1"/>
  <c r="D9" i="1"/>
  <c r="C9" i="1"/>
  <c r="B9" i="1"/>
  <c r="E8" i="1"/>
  <c r="F4" i="1"/>
  <c r="F2" i="1" l="1"/>
</calcChain>
</file>

<file path=xl/sharedStrings.xml><?xml version="1.0" encoding="utf-8"?>
<sst xmlns="http://schemas.openxmlformats.org/spreadsheetml/2006/main" count="860" uniqueCount="347">
  <si>
    <t>見　積　依　頼　書</t>
    <rPh sb="0" eb="1">
      <t>ミ</t>
    </rPh>
    <rPh sb="2" eb="3">
      <t>セキ</t>
    </rPh>
    <rPh sb="4" eb="5">
      <t>エ</t>
    </rPh>
    <rPh sb="6" eb="7">
      <t>ライ</t>
    </rPh>
    <rPh sb="8" eb="9">
      <t>ショ</t>
    </rPh>
    <phoneticPr fontId="6"/>
  </si>
  <si>
    <t>業者各位</t>
    <rPh sb="0" eb="2">
      <t>ギョウシャ</t>
    </rPh>
    <rPh sb="2" eb="4">
      <t>カクイ</t>
    </rPh>
    <phoneticPr fontId="6"/>
  </si>
  <si>
    <t>分任契約担当官　陸上自衛隊那覇駐屯地</t>
    <rPh sb="8" eb="10">
      <t>リクジョウ</t>
    </rPh>
    <rPh sb="10" eb="13">
      <t>ジエイタイ</t>
    </rPh>
    <rPh sb="13" eb="15">
      <t>ナハ</t>
    </rPh>
    <rPh sb="15" eb="18">
      <t>チュウトンチ</t>
    </rPh>
    <phoneticPr fontId="6"/>
  </si>
  <si>
    <t>　下記のとおり見積りを依頼致します。</t>
    <rPh sb="1" eb="3">
      <t>カキ</t>
    </rPh>
    <rPh sb="7" eb="9">
      <t>ミツモリ</t>
    </rPh>
    <rPh sb="11" eb="13">
      <t>イライ</t>
    </rPh>
    <rPh sb="13" eb="14">
      <t>イタ</t>
    </rPh>
    <phoneticPr fontId="6"/>
  </si>
  <si>
    <t>記</t>
    <rPh sb="0" eb="1">
      <t>キ</t>
    </rPh>
    <phoneticPr fontId="6"/>
  </si>
  <si>
    <t>見積に関する事項</t>
    <rPh sb="0" eb="2">
      <t>ミツモリ</t>
    </rPh>
    <rPh sb="3" eb="4">
      <t>カン</t>
    </rPh>
    <rPh sb="6" eb="8">
      <t>ジコウ</t>
    </rPh>
    <phoneticPr fontId="6"/>
  </si>
  <si>
    <t>品　　　　　　 名</t>
    <rPh sb="0" eb="1">
      <t>シナ</t>
    </rPh>
    <rPh sb="8" eb="9">
      <t>メイ</t>
    </rPh>
    <phoneticPr fontId="9"/>
  </si>
  <si>
    <t>規　　　　　　格</t>
    <rPh sb="0" eb="1">
      <t>キ</t>
    </rPh>
    <rPh sb="7" eb="8">
      <t>カク</t>
    </rPh>
    <phoneticPr fontId="9"/>
  </si>
  <si>
    <t>単位</t>
    <rPh sb="0" eb="1">
      <t>タン</t>
    </rPh>
    <rPh sb="1" eb="2">
      <t>クライ</t>
    </rPh>
    <phoneticPr fontId="9"/>
  </si>
  <si>
    <t>備　　　　　　　　考</t>
    <rPh sb="0" eb="1">
      <t>ｿﾅｴ</t>
    </rPh>
    <rPh sb="9" eb="10">
      <t>ｺｳ</t>
    </rPh>
    <phoneticPr fontId="10" type="halfwidthKatakana"/>
  </si>
  <si>
    <t>別紙内訳書のとおり</t>
    <rPh sb="0" eb="2">
      <t>ﾍﾞｯｼ</t>
    </rPh>
    <rPh sb="2" eb="4">
      <t>ｳﾁﾜｹ</t>
    </rPh>
    <rPh sb="4" eb="5">
      <t>ｼｮ</t>
    </rPh>
    <phoneticPr fontId="10" type="halfwidthKatakana"/>
  </si>
  <si>
    <t>以下余白</t>
    <rPh sb="0" eb="2">
      <t>ｲｶ</t>
    </rPh>
    <rPh sb="2" eb="4">
      <t>ﾖﾊｸ</t>
    </rPh>
    <phoneticPr fontId="10" type="halfwidthKatakana"/>
  </si>
  <si>
    <t>例</t>
    <rPh sb="0" eb="1">
      <t>レイ</t>
    </rPh>
    <phoneticPr fontId="6"/>
  </si>
  <si>
    <t>バス券</t>
  </si>
  <si>
    <t>熊本空港-自衛隊前（片道）</t>
  </si>
  <si>
    <t>枚</t>
  </si>
  <si>
    <t>10/19　連絡バス</t>
    <rPh sb="6" eb="8">
      <t>ﾚﾝﾗｸ</t>
    </rPh>
    <phoneticPr fontId="10" type="halfwidthKatakana"/>
  </si>
  <si>
    <t>自衛隊前-熊本空港(片道)</t>
  </si>
  <si>
    <t>4/26　連絡バス</t>
    <rPh sb="5" eb="7">
      <t>ﾚﾝﾗｸ</t>
    </rPh>
    <phoneticPr fontId="10" type="halfwidthKatakana"/>
  </si>
  <si>
    <t>東京駅-富士学校前(往復)</t>
  </si>
  <si>
    <t>12/3　那覇-羽田ANA120(0805発)利用　　　　      12/6　羽田-那覇ANA135(2000)利用前　　</t>
    <rPh sb="5" eb="7">
      <t>ﾅﾊ</t>
    </rPh>
    <rPh sb="8" eb="10">
      <t>ﾊﾈﾀﾞ</t>
    </rPh>
    <rPh sb="21" eb="22">
      <t>ﾊﾂ</t>
    </rPh>
    <rPh sb="23" eb="25">
      <t>ﾘﾖｳ</t>
    </rPh>
    <rPh sb="40" eb="42">
      <t>ﾊﾈﾀﾞ</t>
    </rPh>
    <rPh sb="43" eb="45">
      <t>ﾅﾊ</t>
    </rPh>
    <rPh sb="57" eb="59">
      <t>ﾘﾖｳ</t>
    </rPh>
    <rPh sb="59" eb="60">
      <t>ﾏｴ</t>
    </rPh>
    <phoneticPr fontId="10" type="halfwidthKatakana"/>
  </si>
  <si>
    <t>羽田空港-千葉中央駅(片道)</t>
  </si>
  <si>
    <t>12/3　那覇-羽田ANA124(1130)利用後　　　　      12/6　羽田-那覇ANA135(2000)利用前　　</t>
    <rPh sb="5" eb="7">
      <t>ﾅﾊ</t>
    </rPh>
    <rPh sb="8" eb="10">
      <t>ﾊﾈﾀﾞ</t>
    </rPh>
    <rPh sb="22" eb="24">
      <t>ﾘﾖｳ</t>
    </rPh>
    <rPh sb="24" eb="25">
      <t>ｺﾞ</t>
    </rPh>
    <rPh sb="40" eb="42">
      <t>ﾊﾈﾀﾞ</t>
    </rPh>
    <rPh sb="43" eb="45">
      <t>ﾅﾊ</t>
    </rPh>
    <rPh sb="57" eb="59">
      <t>ﾘﾖｳ</t>
    </rPh>
    <rPh sb="59" eb="60">
      <t>ﾏｴ</t>
    </rPh>
    <phoneticPr fontId="10" type="halfwidthKatakana"/>
  </si>
  <si>
    <t>モノレール券</t>
  </si>
  <si>
    <t>羽田空港-浜松町（往復）</t>
    <rPh sb="9" eb="11">
      <t>ｵｳﾌｸ</t>
    </rPh>
    <phoneticPr fontId="10" type="halfwidthKatakana"/>
  </si>
  <si>
    <t>10/3　ANA124　(1350着）　　　　　　10/7　ANA131　(1530発）</t>
    <rPh sb="42" eb="43">
      <t>ハツ</t>
    </rPh>
    <phoneticPr fontId="6"/>
  </si>
  <si>
    <t>　</t>
    <phoneticPr fontId="10" type="halfwidthKatakana"/>
  </si>
  <si>
    <t>小倉駅-競馬場前(往復)</t>
  </si>
  <si>
    <t>4/21　小倉モノレール　　　7/28　小倉モノレール</t>
    <rPh sb="5" eb="7">
      <t>ｺｸﾗ</t>
    </rPh>
    <phoneticPr fontId="10" type="halfwidthKatakana"/>
  </si>
  <si>
    <t>航空券</t>
  </si>
  <si>
    <t>福岡空港-那覇空港(片道)</t>
  </si>
  <si>
    <t>12/11　ANA493　（1835発）</t>
    <rPh sb="18" eb="19">
      <t>ハツ</t>
    </rPh>
    <phoneticPr fontId="6"/>
  </si>
  <si>
    <t>乗船券</t>
  </si>
  <si>
    <t>津なぎさまち-中部国際空港(片道)</t>
  </si>
  <si>
    <t>11/13 1100発 津ｴｱﾎﾟｰﾄﾗｲﾝ</t>
    <rPh sb="10" eb="11">
      <t>ハツ</t>
    </rPh>
    <phoneticPr fontId="6"/>
  </si>
  <si>
    <t>処分業者及び最終処分事業場の名称　（予定）は、契約書の作成の為、必ず記入してください。</t>
    <rPh sb="0" eb="2">
      <t>ｼｮﾌﾞﾝ</t>
    </rPh>
    <rPh sb="2" eb="4">
      <t>ｷﾞｮｳｼｬ</t>
    </rPh>
    <rPh sb="4" eb="5">
      <t>ｵﾖ</t>
    </rPh>
    <rPh sb="6" eb="8">
      <t>ｻｲｼｭｳ</t>
    </rPh>
    <rPh sb="8" eb="10">
      <t>ｼｮﾌﾞﾝ</t>
    </rPh>
    <rPh sb="10" eb="13">
      <t>ｼﾞｷﾞｮｳｼﾞｮｳ</t>
    </rPh>
    <rPh sb="14" eb="16">
      <t>ﾒｲｼｮｳ</t>
    </rPh>
    <rPh sb="18" eb="20">
      <t>ﾖﾃｲ</t>
    </rPh>
    <rPh sb="23" eb="26">
      <t>ｹｲﾔｸｼｮ</t>
    </rPh>
    <rPh sb="27" eb="29">
      <t>ｻｸｾｲ</t>
    </rPh>
    <rPh sb="30" eb="31">
      <t>ﾀﾒ</t>
    </rPh>
    <rPh sb="32" eb="33">
      <t>ｶﾅﾗ</t>
    </rPh>
    <rPh sb="34" eb="36">
      <t>ｷﾆｭｳ</t>
    </rPh>
    <phoneticPr fontId="10" type="halfwidthKatakana"/>
  </si>
  <si>
    <t>見積提出期限：</t>
    <rPh sb="0" eb="2">
      <t>ミツモリ</t>
    </rPh>
    <rPh sb="2" eb="4">
      <t>テイシュツ</t>
    </rPh>
    <rPh sb="4" eb="6">
      <t>キゲン</t>
    </rPh>
    <phoneticPr fontId="6"/>
  </si>
  <si>
    <t>時まで</t>
    <phoneticPr fontId="6"/>
  </si>
  <si>
    <t>（送付書類にてＦＡＸ送信下さい）</t>
    <rPh sb="1" eb="3">
      <t>ｿｳﾌ</t>
    </rPh>
    <rPh sb="3" eb="5">
      <t>ｼｮﾙｲ</t>
    </rPh>
    <rPh sb="10" eb="13">
      <t>ｿｳｼﾝｸﾀﾞ</t>
    </rPh>
    <phoneticPr fontId="10" type="halfwidthKatakana"/>
  </si>
  <si>
    <t>処分受託者　（自社の場合は自社と記入）</t>
    <rPh sb="0" eb="2">
      <t>ｼｮﾌﾞﾝ</t>
    </rPh>
    <rPh sb="2" eb="5">
      <t>ｼﾞｭﾀｸｼｬ</t>
    </rPh>
    <rPh sb="7" eb="9">
      <t>ｼﾞｼｬ</t>
    </rPh>
    <rPh sb="10" eb="12">
      <t>ﾊﾞｱｲ</t>
    </rPh>
    <rPh sb="13" eb="15">
      <t>ｼﾞｼｬ</t>
    </rPh>
    <rPh sb="16" eb="18">
      <t>ｷﾆｭｳ</t>
    </rPh>
    <phoneticPr fontId="10" type="halfwidthKatakana"/>
  </si>
  <si>
    <t>最終処分の場所　（予定）</t>
    <rPh sb="0" eb="1">
      <t>ｻｲ</t>
    </rPh>
    <rPh sb="1" eb="2">
      <t>ｼｭｳ</t>
    </rPh>
    <rPh sb="2" eb="3">
      <t>ﾄｺﾛ</t>
    </rPh>
    <rPh sb="3" eb="4">
      <t>ﾌﾞﾝ</t>
    </rPh>
    <rPh sb="5" eb="7">
      <t>ﾊﾞｼｮ</t>
    </rPh>
    <rPh sb="9" eb="10">
      <t>ﾖ</t>
    </rPh>
    <rPh sb="10" eb="11">
      <t>ｻﾀﾞﾑ</t>
    </rPh>
    <phoneticPr fontId="10" type="halfwidthKatakana"/>
  </si>
  <si>
    <t>見積り場所：</t>
    <rPh sb="0" eb="2">
      <t>ミツ</t>
    </rPh>
    <rPh sb="3" eb="5">
      <t>バショ</t>
    </rPh>
    <phoneticPr fontId="6"/>
  </si>
  <si>
    <t>見積決定方法：</t>
    <rPh sb="0" eb="2">
      <t>ミツモリ</t>
    </rPh>
    <rPh sb="2" eb="4">
      <t>ケッテイ</t>
    </rPh>
    <rPh sb="4" eb="6">
      <t>ホウホウ</t>
    </rPh>
    <phoneticPr fontId="6"/>
  </si>
  <si>
    <t>見積及び契約事項に関する問い合わせ先</t>
    <rPh sb="0" eb="2">
      <t>ミツモリ</t>
    </rPh>
    <rPh sb="2" eb="3">
      <t>オヨ</t>
    </rPh>
    <rPh sb="4" eb="6">
      <t>ケイヤク</t>
    </rPh>
    <rPh sb="6" eb="8">
      <t>ジコウ</t>
    </rPh>
    <rPh sb="9" eb="10">
      <t>カン</t>
    </rPh>
    <rPh sb="12" eb="13">
      <t>ト</t>
    </rPh>
    <rPh sb="14" eb="15">
      <t>ア</t>
    </rPh>
    <rPh sb="17" eb="18">
      <t>サキ</t>
    </rPh>
    <phoneticPr fontId="6"/>
  </si>
  <si>
    <t>陸上自衛隊那覇駐屯地　第４３０会計隊　　</t>
    <rPh sb="0" eb="2">
      <t>リクジョウ</t>
    </rPh>
    <rPh sb="2" eb="5">
      <t>ジエイタイ</t>
    </rPh>
    <rPh sb="5" eb="7">
      <t>ナハ</t>
    </rPh>
    <rPh sb="7" eb="10">
      <t>チュウトンチ</t>
    </rPh>
    <rPh sb="11" eb="12">
      <t>ダイ</t>
    </rPh>
    <rPh sb="15" eb="16">
      <t>カイ</t>
    </rPh>
    <rPh sb="16" eb="17">
      <t>ケイ</t>
    </rPh>
    <rPh sb="17" eb="18">
      <t>タイ</t>
    </rPh>
    <phoneticPr fontId="16"/>
  </si>
  <si>
    <t>TEL ０９８-８５７-１１５５　(内線 ２４０３)　 担当 :中村</t>
    <rPh sb="32" eb="34">
      <t>ﾅｶﾑﾗ</t>
    </rPh>
    <phoneticPr fontId="10" type="halfwidthKatakana"/>
  </si>
  <si>
    <t>支障満たない捜査不具合</t>
    <rPh sb="0" eb="2">
      <t>ｼｼｮｳ</t>
    </rPh>
    <rPh sb="2" eb="3">
      <t>ﾐ</t>
    </rPh>
    <rPh sb="6" eb="8">
      <t>ｿｳｻ</t>
    </rPh>
    <rPh sb="8" eb="11">
      <t>ﾌｸﾞｱｲ</t>
    </rPh>
    <phoneticPr fontId="10" type="halfwidthKatakana"/>
  </si>
  <si>
    <t>FAX ０９８-８５７-１１６７　（専用線）</t>
    <rPh sb="18" eb="21">
      <t>ｾﾝﾖｳｾﾝ</t>
    </rPh>
    <phoneticPr fontId="10" type="halfwidthKatakana"/>
  </si>
  <si>
    <t>価　格　調　査　依　頼　（回答）　書</t>
    <rPh sb="0" eb="1">
      <t>アタイ</t>
    </rPh>
    <rPh sb="2" eb="3">
      <t>カク</t>
    </rPh>
    <rPh sb="4" eb="5">
      <t>チョウ</t>
    </rPh>
    <rPh sb="6" eb="7">
      <t>サ</t>
    </rPh>
    <rPh sb="8" eb="9">
      <t>ヤスシ</t>
    </rPh>
    <rPh sb="10" eb="11">
      <t>ヨリ</t>
    </rPh>
    <rPh sb="13" eb="15">
      <t>カイトウ</t>
    </rPh>
    <rPh sb="17" eb="18">
      <t>ショ</t>
    </rPh>
    <phoneticPr fontId="6"/>
  </si>
  <si>
    <t>陸上自衛隊那覇駐屯地第４３０会計隊</t>
    <rPh sb="0" eb="2">
      <t>リクジョウ</t>
    </rPh>
    <rPh sb="2" eb="5">
      <t>ジエイタイ</t>
    </rPh>
    <rPh sb="5" eb="7">
      <t>ナハ</t>
    </rPh>
    <rPh sb="7" eb="10">
      <t>チュウトンチ</t>
    </rPh>
    <phoneticPr fontId="16"/>
  </si>
  <si>
    <t>担当　中村</t>
    <rPh sb="3" eb="5">
      <t>ナカムラ</t>
    </rPh>
    <phoneticPr fontId="6"/>
  </si>
  <si>
    <t>　下記の物品（物件）の価格調査についてご協力ください。</t>
    <rPh sb="1" eb="3">
      <t>カキ</t>
    </rPh>
    <rPh sb="4" eb="6">
      <t>ブッピン</t>
    </rPh>
    <rPh sb="7" eb="9">
      <t>ブッケン</t>
    </rPh>
    <rPh sb="11" eb="13">
      <t>カカク</t>
    </rPh>
    <rPh sb="13" eb="15">
      <t>チョウサ</t>
    </rPh>
    <rPh sb="20" eb="22">
      <t>キョウリョク</t>
    </rPh>
    <phoneticPr fontId="6"/>
  </si>
  <si>
    <t>TEL　098-857-1155　（内線２４０３）</t>
    <phoneticPr fontId="10" type="halfwidthKatakana"/>
  </si>
  <si>
    <t>FAX　098-857-1167</t>
    <phoneticPr fontId="10" type="halfwidthKatakana"/>
  </si>
  <si>
    <t>回答日</t>
    <rPh sb="0" eb="3">
      <t>ｶｲﾄｳﾋﾞ</t>
    </rPh>
    <phoneticPr fontId="10" type="halfwidthKatakana"/>
  </si>
  <si>
    <t>価格調査に関する事項</t>
    <rPh sb="0" eb="2">
      <t>カカク</t>
    </rPh>
    <rPh sb="2" eb="4">
      <t>チョウサ</t>
    </rPh>
    <rPh sb="5" eb="6">
      <t>カン</t>
    </rPh>
    <rPh sb="8" eb="10">
      <t>ジコウ</t>
    </rPh>
    <phoneticPr fontId="6"/>
  </si>
  <si>
    <t>税抜き価格でお願いします。（税込の場合備考欄に「税込」記入）</t>
    <rPh sb="0" eb="1">
      <t>ｾﾞｲ</t>
    </rPh>
    <rPh sb="1" eb="2">
      <t>ﾇ</t>
    </rPh>
    <rPh sb="3" eb="5">
      <t>ｶｶｸ</t>
    </rPh>
    <rPh sb="7" eb="8">
      <t>ﾈｶﾞ</t>
    </rPh>
    <rPh sb="14" eb="16">
      <t>ｾﾞｲｺﾐ</t>
    </rPh>
    <rPh sb="17" eb="19">
      <t>ﾊﾞｱｲ</t>
    </rPh>
    <rPh sb="19" eb="21">
      <t>ﾋﾞｺｳ</t>
    </rPh>
    <rPh sb="21" eb="22">
      <t>ﾗﾝ</t>
    </rPh>
    <rPh sb="24" eb="26">
      <t>ｾﾞｲｺﾐ</t>
    </rPh>
    <rPh sb="27" eb="29">
      <t>ｷﾆｭｳ</t>
    </rPh>
    <phoneticPr fontId="10" type="halfwidthKatakana"/>
  </si>
  <si>
    <t>単　　価</t>
    <rPh sb="0" eb="1">
      <t>タン</t>
    </rPh>
    <rPh sb="3" eb="4">
      <t>アタイ</t>
    </rPh>
    <phoneticPr fontId="9"/>
  </si>
  <si>
    <t>金　　　額</t>
    <rPh sb="0" eb="1">
      <t>キン</t>
    </rPh>
    <rPh sb="4" eb="5">
      <t>ガク</t>
    </rPh>
    <phoneticPr fontId="9"/>
  </si>
  <si>
    <t>備　　考</t>
    <rPh sb="0" eb="1">
      <t>ソナエ</t>
    </rPh>
    <rPh sb="3" eb="4">
      <t>コウ</t>
    </rPh>
    <phoneticPr fontId="9"/>
  </si>
  <si>
    <t>別紙内訳書のとおり</t>
    <rPh sb="0" eb="5">
      <t>ﾍﾞｯｼｳﾁﾜｹｼｮ</t>
    </rPh>
    <phoneticPr fontId="10" type="halfwidthKatakana"/>
  </si>
  <si>
    <t>（亜鉛メッキ角パイプほか）</t>
    <phoneticPr fontId="10" type="halfwidthKatakana"/>
  </si>
  <si>
    <t>以下余白</t>
    <rPh sb="0" eb="4">
      <t>ｲｶﾖﾊｸ</t>
    </rPh>
    <phoneticPr fontId="10" type="halfwidthKatakana"/>
  </si>
  <si>
    <t>合計</t>
    <rPh sb="0" eb="2">
      <t>ｺﾞｳｹｲ</t>
    </rPh>
    <phoneticPr fontId="10" type="halfwidthKatakana"/>
  </si>
  <si>
    <t>分屯地輸送支援業務で使用している車両(冷凍車)、早急に部品交換しなければ走行不可能になり輸送支援が出来なくなるため</t>
    <rPh sb="0" eb="3">
      <t>ﾌﾞﾝﾄﾝﾁ</t>
    </rPh>
    <rPh sb="3" eb="9">
      <t>ﾕｿｳｼｴﾝｷﾞｮｳﾑ</t>
    </rPh>
    <rPh sb="10" eb="12">
      <t>ｼﾖｳ</t>
    </rPh>
    <rPh sb="16" eb="18">
      <t>ｼｬﾘｮｳ</t>
    </rPh>
    <rPh sb="19" eb="22">
      <t>ﾚｲﾄｳｼｬ</t>
    </rPh>
    <rPh sb="24" eb="26">
      <t>ｿｳｷｭｳ</t>
    </rPh>
    <rPh sb="27" eb="31">
      <t>ﾌﾞﾋﾝｺｳｶﾝ</t>
    </rPh>
    <rPh sb="36" eb="38">
      <t>ｿｳｺｳ</t>
    </rPh>
    <rPh sb="38" eb="41">
      <t>ﾌｶﾉｳ</t>
    </rPh>
    <rPh sb="44" eb="48">
      <t>ﾕｿｳｼｴﾝ</t>
    </rPh>
    <rPh sb="49" eb="51">
      <t>ﾃﾞｷ</t>
    </rPh>
    <phoneticPr fontId="10" type="halfwidthKatakana"/>
  </si>
  <si>
    <t>住所</t>
    <rPh sb="0" eb="2">
      <t>ジュウショ</t>
    </rPh>
    <phoneticPr fontId="16"/>
  </si>
  <si>
    <t>会社名</t>
    <rPh sb="0" eb="3">
      <t>カイシャメイ</t>
    </rPh>
    <phoneticPr fontId="16"/>
  </si>
  <si>
    <t>代表者名</t>
    <rPh sb="0" eb="3">
      <t>ダイヒョウシャ</t>
    </rPh>
    <rPh sb="3" eb="4">
      <t>ナ</t>
    </rPh>
    <phoneticPr fontId="16"/>
  </si>
  <si>
    <t>担当者名　　</t>
    <rPh sb="0" eb="3">
      <t>タントウシャ</t>
    </rPh>
    <rPh sb="3" eb="4">
      <t>ナ</t>
    </rPh>
    <phoneticPr fontId="16"/>
  </si>
  <si>
    <t>電話番号</t>
    <rPh sb="0" eb="2">
      <t>デンワ</t>
    </rPh>
    <rPh sb="2" eb="4">
      <t>バンゴウ</t>
    </rPh>
    <phoneticPr fontId="16"/>
  </si>
  <si>
    <t>合　　　　　　計</t>
    <rPh sb="0" eb="1">
      <t>ゴウ</t>
    </rPh>
    <phoneticPr fontId="6"/>
  </si>
  <si>
    <t>価　　　格　　　調　　　査　　　内　　　　訳　　　　書</t>
    <phoneticPr fontId="9"/>
  </si>
  <si>
    <t>一連　番号</t>
    <rPh sb="0" eb="2">
      <t>イチレン</t>
    </rPh>
    <rPh sb="3" eb="4">
      <t>バン</t>
    </rPh>
    <rPh sb="4" eb="5">
      <t>ゴウ</t>
    </rPh>
    <phoneticPr fontId="6"/>
  </si>
  <si>
    <t>科目</t>
    <rPh sb="0" eb="2">
      <t>カモク</t>
    </rPh>
    <phoneticPr fontId="6"/>
  </si>
  <si>
    <t>品　　　　　　名</t>
    <rPh sb="0" eb="1">
      <t>シナ</t>
    </rPh>
    <rPh sb="7" eb="8">
      <t>メイ</t>
    </rPh>
    <phoneticPr fontId="6"/>
  </si>
  <si>
    <t>規　　　　　格</t>
    <rPh sb="0" eb="1">
      <t>タダシ</t>
    </rPh>
    <rPh sb="6" eb="7">
      <t>カク</t>
    </rPh>
    <phoneticPr fontId="6"/>
  </si>
  <si>
    <t>単位</t>
    <rPh sb="0" eb="1">
      <t>タン</t>
    </rPh>
    <rPh sb="1" eb="2">
      <t>クライ</t>
    </rPh>
    <phoneticPr fontId="6"/>
  </si>
  <si>
    <t>数　量</t>
    <rPh sb="0" eb="1">
      <t>カズ</t>
    </rPh>
    <rPh sb="2" eb="3">
      <t>リョウ</t>
    </rPh>
    <phoneticPr fontId="6"/>
  </si>
  <si>
    <t>単　価</t>
    <rPh sb="0" eb="1">
      <t>タン</t>
    </rPh>
    <rPh sb="2" eb="3">
      <t>アタイ</t>
    </rPh>
    <phoneticPr fontId="6"/>
  </si>
  <si>
    <t>金　　　額</t>
    <rPh sb="0" eb="1">
      <t>キン</t>
    </rPh>
    <rPh sb="4" eb="5">
      <t>ガク</t>
    </rPh>
    <phoneticPr fontId="6"/>
  </si>
  <si>
    <t>定　価</t>
    <rPh sb="0" eb="1">
      <t>サダム</t>
    </rPh>
    <rPh sb="2" eb="3">
      <t>アタイ</t>
    </rPh>
    <phoneticPr fontId="6"/>
  </si>
  <si>
    <t>カタログ名</t>
    <rPh sb="4" eb="5">
      <t>メイ</t>
    </rPh>
    <phoneticPr fontId="6"/>
  </si>
  <si>
    <t>備　考</t>
    <rPh sb="0" eb="1">
      <t>ソナエ</t>
    </rPh>
    <rPh sb="2" eb="3">
      <t>コウ</t>
    </rPh>
    <phoneticPr fontId="6"/>
  </si>
  <si>
    <t>亜鉛メッキ角パイプ</t>
  </si>
  <si>
    <t>□－５０×６，０００㎜×ｔ２．３㎜　同等品以上</t>
  </si>
  <si>
    <t>PC</t>
  </si>
  <si>
    <t>溶融亜鉛メッキ鋼板</t>
  </si>
  <si>
    <t>８５０×４００×ｔ９㎜　同等品以上</t>
  </si>
  <si>
    <t>SH</t>
  </si>
  <si>
    <t>８００×３５０×ｔ９㎜　同等品以上</t>
  </si>
  <si>
    <t>溶融亜鉛メッキ等辺山形鋼</t>
  </si>
  <si>
    <t>５０×５０×ｔ６×６，０００ｍｍ　同等品以上</t>
  </si>
  <si>
    <t>平鋼</t>
  </si>
  <si>
    <t>ＦＢ－６×５０　６，０００ｍｍ　同等品以上</t>
  </si>
  <si>
    <t>Ｈ形鋼</t>
  </si>
  <si>
    <t>ＳＳ４００　２００×１００×５．５／８×６，０００ｍｍ　同等品以上</t>
  </si>
  <si>
    <t>配管用炭素鋼鋼管</t>
  </si>
  <si>
    <t>φ４８．６　６，０００ｍｍ　同等品以上</t>
  </si>
  <si>
    <t>単管クランプ</t>
  </si>
  <si>
    <t>φ４８．６　直交　同等品以上</t>
  </si>
  <si>
    <t>EA</t>
  </si>
  <si>
    <t>黒管　５０Ａ　５，５００ｍｍ　同等品以上</t>
  </si>
  <si>
    <t>黒管　２０Ａ　５，５００ｍｍ　同等品以上</t>
  </si>
  <si>
    <t>圧力配管用炭素鋼鋼管</t>
  </si>
  <si>
    <t>黒管　４０Ａ　５，５００ｍｍ　同等品以上</t>
  </si>
  <si>
    <t>溶接フランジ</t>
  </si>
  <si>
    <t>５０Ａ　ＳＳ４００　１０Ｋ　同等品以上</t>
  </si>
  <si>
    <t>ねじ込みフランジ</t>
  </si>
  <si>
    <t>４０Ａ　ＳＳ４００　１０Ｋ　同等品以上</t>
  </si>
  <si>
    <t>２０Ａ　ＳＳ４００　１０Ｋ　同等品以上</t>
  </si>
  <si>
    <t>レジューサ</t>
  </si>
  <si>
    <t>鋼管溶接用　５０Ａ－３２Ａ　同等品以上</t>
  </si>
  <si>
    <t>鋼管溶接用　３２Ａ－２０Ａ　同等品以上</t>
  </si>
  <si>
    <t>溶接式管継手</t>
  </si>
  <si>
    <t>鋼管黒管用　５０Ａ　エルボ９０°　同等品以上</t>
  </si>
  <si>
    <t>ねじ込み管継手</t>
  </si>
  <si>
    <t>鋼管黒管用　２０Ａ　チーズ　同等品以上</t>
  </si>
  <si>
    <t>鋼管黒管用　２０Ａ　エルボ９０°　同等品以上</t>
  </si>
  <si>
    <t>圧力鋼管黒管用　４０Ａ　チーズ　同等品以上</t>
  </si>
  <si>
    <t>圧力鋼管黒管用　４０Ａ　エルボ９０°　同等品以上</t>
  </si>
  <si>
    <t>吊式ローラーバンド　タン付き</t>
  </si>
  <si>
    <t>ＳＵＳ製　１２５Ａ　（株）昭和コーポレーション　同等品以上</t>
  </si>
  <si>
    <t>ＳＵＳ製　１５０Ａ　（株）昭和コーポレーション　同等品以上</t>
  </si>
  <si>
    <t>置式ローラーバンド　保護カバー付き</t>
  </si>
  <si>
    <t>配管支持サドル</t>
  </si>
  <si>
    <t>ＳＵＳ製　４０Ａ×４０ｔ　丸井産業（株）　同等品以上</t>
  </si>
  <si>
    <t>ＳＵＳ製　５０Ａ×４０ｔ　丸井産業（株）　同等品以上</t>
  </si>
  <si>
    <t>ボールジョイント</t>
  </si>
  <si>
    <t>ダクタイル鋳鉄製　４０Ａ　ＪＵ－１　（株）ベン　同等品以上</t>
  </si>
  <si>
    <t>UN</t>
  </si>
  <si>
    <t>ダクタイル鋳鉄製　５０Ａ　ＪＵ－１　（株）ベン　同等品以上</t>
  </si>
  <si>
    <t>伸縮管継手</t>
  </si>
  <si>
    <t>ベローズ型　４０Ａ　複式　（株）テクノフレックス　同等品以上</t>
  </si>
  <si>
    <t>ベローズ型　５０Ａ　複式　（株）テクノフレックス　同等品以上</t>
  </si>
  <si>
    <t>Ｙ型ストレーナ</t>
  </si>
  <si>
    <t>ダクタイル鋳鉄製　２０Ａ　フランジ型　同等品以上</t>
  </si>
  <si>
    <t>スチームトラップ</t>
  </si>
  <si>
    <t>ディスク式　２０Ａ　フランジ型　同等品以上</t>
  </si>
  <si>
    <t>インラインミキサー</t>
  </si>
  <si>
    <t>ＳＵＳ製　２０Ａ×４０Ａ　８ＴＤＭＸ－Ｇ２０－ＳＳ　同等品以上</t>
  </si>
  <si>
    <t>保温外装材</t>
  </si>
  <si>
    <t>ＳＵＳ製　２０Ａ　♯４　９１７ｍｍ　旭産業（株）　同等品以上</t>
  </si>
  <si>
    <t>ＳＵＳ製　４０Ａ　♯９　９１７ｍｍ　旭産業（株）　同等品以上</t>
  </si>
  <si>
    <t>ＳＵＳ製　５０Ａ　♯１１　９１７ｍｍ　旭産業（株）　同等品以上</t>
  </si>
  <si>
    <t>ＳＵＳ製　６５Ａ　♯１３　９１７ｍｍ　旭産業（株）　同等品以上</t>
  </si>
  <si>
    <t>ＳＵＳ製　２０Ａ　らくえる♯４　旭産業（株）　同等品以上</t>
  </si>
  <si>
    <t>ＳＵＳ製　４０Ａ　らくえる♯９　旭産業（株）　同等品以上</t>
  </si>
  <si>
    <t>ＳＵＳ製　５０Ａ　らくえる♯１１　旭産業（株）　同等品以上</t>
  </si>
  <si>
    <t>ＳＵＳ製　フランジカバービス止め２０Ａ　１８０Φ×１５０Ｌ　旭産業（株）　同等品以上</t>
  </si>
  <si>
    <t>ＳＵＳ製　フランジカバービス止め４０Ａ　２２０Φ×１５０Ｌ　旭産業（株）　同等品以上</t>
  </si>
  <si>
    <t>ＳＵＳ製　フランジカバービス止め４０Ａ　２２０Φ×３００Ｌ　旭産業（株）　同等品以上</t>
  </si>
  <si>
    <t>ＳＵＳ製　フランジカバービス止め４０Ａ　２２０Φ×５００Ｌ　旭産業（株）　同等品以上</t>
  </si>
  <si>
    <t>ＳＵＳ製　フランジカバービス止め４０Ａ　２２０Φ×１０００Ｌ　旭産業（株）　同等品以上</t>
  </si>
  <si>
    <t>ＳＵＳ製　フランジカバービス止め５０Ａ　２４０Φ×１８０Ｌ　旭産業（株）　同等品以上</t>
  </si>
  <si>
    <t>ＳＵＳ製　フランジカバービス止め５０Ａ　２４０Φ×３００Ｌ　旭産業（株）　同等品以上</t>
  </si>
  <si>
    <t>ＳＵＳ製　フランジカバービス止め５０Ａ　２４０Φ×１０００Ｌ　旭産業（株）　同等品以上</t>
  </si>
  <si>
    <t>ＳＵＳ製　Ｙストレーナービス止め２０Ａ　旭産業（株）　同等品以上</t>
  </si>
  <si>
    <t>ＳＵＳ製　プレート♯９×４０ｍｍ　旭産業（株）　同等品以上</t>
  </si>
  <si>
    <t>ＳＵＳ製　プレート♯１１×４０ｍｍ　旭産業（株）　同等品以上</t>
  </si>
  <si>
    <t>ＳＵＳ製　バルブカバービス止め　Ｗ１５０×Ｈ１６０×Ｌ１８０　旭産業（株）　同等品以上</t>
  </si>
  <si>
    <t>ＳＵＳ製　バルブカバービス止め　Ｗ２２０×Ｈ２４０×Ｌ２６０　旭産業（株）　同等品以上</t>
  </si>
  <si>
    <t>ＳＵＳ製　バルブカバービス止め　Ｗ２４０×Ｈ２８０×Ｌ３００　旭産業（株）　同等品以上</t>
  </si>
  <si>
    <t>保温筒</t>
  </si>
  <si>
    <t>ロックウール　４０Ａ－４０ｍｍ　１，０００ｍｍ　１２本／箱　同等品以上</t>
  </si>
  <si>
    <t>CA</t>
  </si>
  <si>
    <t>ロックウール　５０Ａ－４０ｍｍ　１，０００ｍｍ　１１本／箱　同等品以上</t>
  </si>
  <si>
    <t>ロックウール　２０Ａ－３０ｍｍ　１，０００ｍｍ　２５本／箱　同等品以上</t>
  </si>
  <si>
    <t>ロックウール　６５Ａ－４０ｍｍ　１，０００ｍｍ　１２本／箱　同等品以上</t>
  </si>
  <si>
    <t>保温帯</t>
  </si>
  <si>
    <t>ロックウール　Ｗ６０５ｍｍ×Ｌ１８２０ｍｍ×ｔ４０ｍｍ　３枚／箱</t>
  </si>
  <si>
    <t>小　　　　　　計</t>
    <rPh sb="0" eb="1">
      <t>ショウ</t>
    </rPh>
    <phoneticPr fontId="9"/>
  </si>
  <si>
    <t>保温材</t>
  </si>
  <si>
    <t>ロックウール　コーナー９０°　４０Ａ　ｔ４０ｍｍ</t>
  </si>
  <si>
    <t>ロックウール　コーナー９０°　５０Ａ　ｔ４０ｍｍ　同等品以上</t>
  </si>
  <si>
    <t>ロックウール　コーナー９０°　２０Ａ　ｔ３０ｍｍ　同等品以上</t>
  </si>
  <si>
    <t>ポリテープ</t>
  </si>
  <si>
    <t>サンヨーバリヤ　幅２５０ｍｍ×５０ｍ巻×厚み０．０５ｍｍ　３０巻／箱　同等品以上</t>
  </si>
  <si>
    <t>シリコンシーラント</t>
  </si>
  <si>
    <t>板金用充てん剤　１８０ｇ　同等品以上</t>
  </si>
  <si>
    <t>巻番線</t>
  </si>
  <si>
    <t>♯２３　亜鉛引き　０．６３ｍｍ　２５０ｇ　田中源工業（株）　同等品以上</t>
  </si>
  <si>
    <t>SP</t>
  </si>
  <si>
    <t>面木</t>
  </si>
  <si>
    <t>３０ｍｍ　２，０００ｍｍ　同等品以上</t>
  </si>
  <si>
    <t>両カップセパレーター</t>
  </si>
  <si>
    <t>Ｗ＝５／１６ｍｍ　１，０００ｍｍ　同等品以上</t>
  </si>
  <si>
    <t>Ｗ＝５／１６ｍｍ　８５０ｍｍ　同等品以上</t>
  </si>
  <si>
    <t>Ｗ＝５／１６ｍｍ　７５０ｍｍ　同等品以上</t>
  </si>
  <si>
    <t>Ｗ＝５／１６ｍｍ　６００ｍｍ　同等品以上</t>
  </si>
  <si>
    <t>Ｗ＝５／１６ｍｍ　３００ｍｍ　同等品以上</t>
  </si>
  <si>
    <t>フォームタイ</t>
  </si>
  <si>
    <t>Ｗ＝５／１６ｍｍ　２Ｋ－５０　５０角パイプ用　同等品以上</t>
  </si>
  <si>
    <t>座金</t>
  </si>
  <si>
    <t>ＫＰ－１型　角パイプ縦横使い用　同等品以上</t>
  </si>
  <si>
    <t>普通ポルトランドセメント</t>
  </si>
  <si>
    <t>２５ｋｇ入り　同等品以上</t>
  </si>
  <si>
    <t>BG</t>
  </si>
  <si>
    <t>砂</t>
  </si>
  <si>
    <t>一般軟鋼用溶接棒</t>
  </si>
  <si>
    <t>心線径２．６ｍｍ　棒長２５０ｍｍ　１５５本／箱　Ｚ－４４　同等品以上</t>
  </si>
  <si>
    <t>バンドソー替え刃</t>
  </si>
  <si>
    <t>トラスコ　ＮＳ－１８１８×１６（１８）　５枚／箱　同等品以上</t>
  </si>
  <si>
    <t>Ｓシャンク</t>
  </si>
  <si>
    <t>ＰＣＳＫＳ　１０ｍｍストレートシャンク　４９ｍｍ以下　同等品以上</t>
  </si>
  <si>
    <t>テストポンプ</t>
  </si>
  <si>
    <t>Ｔ－５０ＫＰ１９５００　同等品以上</t>
  </si>
  <si>
    <t>コンクリートシューター</t>
  </si>
  <si>
    <t>ＦＲＰ製角型　４ｍ　リブ付　同等品以上</t>
  </si>
  <si>
    <t>パンチャー替え刃</t>
  </si>
  <si>
    <t>Ｌ／６ＳＡ／Ｂ　育良精機（株）　同等品以上</t>
  </si>
  <si>
    <t>Ｌ／８ＳＡ／Ｂ　育良精機（株）　同等品以上</t>
  </si>
  <si>
    <t>Ｌ／１２ＳＡ／Ｂ　育良精機（株）　同等品以上</t>
  </si>
  <si>
    <t>Ｌ／１５ＳＡ／Ｂ　育良精機（株）　同等品以上</t>
  </si>
  <si>
    <t>Ｌ／２０ＳＡ／Ｂ　育良精機（株）　同等品以上</t>
  </si>
  <si>
    <t>板金用直刃</t>
  </si>
  <si>
    <t>３００ｍｍ　旭産業　同等品以上</t>
  </si>
  <si>
    <t>板金用エグリ</t>
  </si>
  <si>
    <t>１８０ｍｍ　旭産業　同等品以上</t>
  </si>
  <si>
    <t>板金用Ｗ切り</t>
  </si>
  <si>
    <t>２４０ｍｍ　旭産業　同等品以上</t>
  </si>
  <si>
    <t>小　　　　　　計</t>
  </si>
  <si>
    <t>合　　　　　　計</t>
    <rPh sb="0" eb="1">
      <t>ゴウ</t>
    </rPh>
    <phoneticPr fontId="9"/>
  </si>
  <si>
    <t xml:space="preserve">        入　　　　　札　　　　　　書</t>
    <rPh sb="8" eb="9">
      <t>ニュウ</t>
    </rPh>
    <rPh sb="14" eb="15">
      <t>サツ</t>
    </rPh>
    <rPh sb="21" eb="22">
      <t>ショ</t>
    </rPh>
    <phoneticPr fontId="9"/>
  </si>
  <si>
    <t>分任契約担当官</t>
  </si>
  <si>
    <t>陸上自衛隊那覇駐屯地</t>
    <rPh sb="5" eb="7">
      <t>ナハ</t>
    </rPh>
    <rPh sb="7" eb="10">
      <t>チュウトンチ</t>
    </rPh>
    <phoneticPr fontId="9"/>
  </si>
  <si>
    <t>住　所</t>
    <rPh sb="0" eb="1">
      <t>ジュウ</t>
    </rPh>
    <rPh sb="2" eb="3">
      <t>ショ</t>
    </rPh>
    <phoneticPr fontId="6"/>
  </si>
  <si>
    <t>￥</t>
    <phoneticPr fontId="9"/>
  </si>
  <si>
    <t>(税抜）</t>
    <rPh sb="1" eb="3">
      <t>ゼイヌ</t>
    </rPh>
    <phoneticPr fontId="9"/>
  </si>
  <si>
    <t>会社名</t>
    <rPh sb="0" eb="3">
      <t>カイシャメイ</t>
    </rPh>
    <phoneticPr fontId="6"/>
  </si>
  <si>
    <t>代表者</t>
    <rPh sb="0" eb="3">
      <t>ダイヒョウシャ</t>
    </rPh>
    <phoneticPr fontId="6"/>
  </si>
  <si>
    <t>担当者　</t>
    <rPh sb="0" eb="3">
      <t>タントウシャ</t>
    </rPh>
    <phoneticPr fontId="9"/>
  </si>
  <si>
    <t>連絡先</t>
    <rPh sb="0" eb="3">
      <t>レンラクサキ</t>
    </rPh>
    <phoneticPr fontId="9"/>
  </si>
  <si>
    <t>以降</t>
    <rPh sb="0" eb="2">
      <t>イコウ</t>
    </rPh>
    <phoneticPr fontId="9"/>
  </si>
  <si>
    <t>〒901-2134　浦添市字港川512番地20</t>
    <rPh sb="10" eb="13">
      <t>ウラソエシ</t>
    </rPh>
    <rPh sb="13" eb="14">
      <t>アザ</t>
    </rPh>
    <rPh sb="14" eb="15">
      <t>ミナト</t>
    </rPh>
    <rPh sb="15" eb="16">
      <t>カワ</t>
    </rPh>
    <rPh sb="19" eb="21">
      <t>バンチ</t>
    </rPh>
    <phoneticPr fontId="16"/>
  </si>
  <si>
    <t>品　　　　名</t>
    <phoneticPr fontId="9"/>
  </si>
  <si>
    <t>規　　　格</t>
    <phoneticPr fontId="9"/>
  </si>
  <si>
    <t>単位</t>
  </si>
  <si>
    <t>単　価</t>
    <phoneticPr fontId="9"/>
  </si>
  <si>
    <t>金　　　額</t>
    <phoneticPr fontId="9"/>
  </si>
  <si>
    <t>備　考</t>
    <rPh sb="0" eb="1">
      <t>ソナエ</t>
    </rPh>
    <rPh sb="2" eb="3">
      <t>コウ</t>
    </rPh>
    <phoneticPr fontId="9"/>
  </si>
  <si>
    <t>ｶﾀﾛｸﾞ名表示　ｻｲﾝ１</t>
    <rPh sb="5" eb="6">
      <t>メイ</t>
    </rPh>
    <rPh sb="6" eb="8">
      <t>ヒョウジ</t>
    </rPh>
    <phoneticPr fontId="9"/>
  </si>
  <si>
    <t>別紙内訳書のとおり</t>
    <rPh sb="0" eb="2">
      <t>ベッシ</t>
    </rPh>
    <rPh sb="2" eb="5">
      <t>ウチワケショ</t>
    </rPh>
    <phoneticPr fontId="9"/>
  </si>
  <si>
    <t>（なまし鉄線ほか）</t>
    <phoneticPr fontId="9"/>
  </si>
  <si>
    <t/>
  </si>
  <si>
    <t>以下余白</t>
    <rPh sb="0" eb="4">
      <t>イカヨハク</t>
    </rPh>
    <phoneticPr fontId="9"/>
  </si>
  <si>
    <t>以下余白</t>
    <rPh sb="0" eb="2">
      <t>イカ</t>
    </rPh>
    <rPh sb="2" eb="4">
      <t>ヨハク</t>
    </rPh>
    <phoneticPr fontId="9"/>
  </si>
  <si>
    <t>入札書の場合</t>
    <rPh sb="0" eb="2">
      <t>ニュウサツ</t>
    </rPh>
    <rPh sb="2" eb="3">
      <t>ショ</t>
    </rPh>
    <rPh sb="4" eb="6">
      <t>バアイ</t>
    </rPh>
    <phoneticPr fontId="9"/>
  </si>
  <si>
    <t>　当社は、「入札及び契約心得」及び「標準契約書等」の契約条項等を承諾の上見積致します。</t>
    <rPh sb="1" eb="3">
      <t>トウシャ</t>
    </rPh>
    <rPh sb="6" eb="8">
      <t>ニュウサツ</t>
    </rPh>
    <rPh sb="8" eb="9">
      <t>オヨ</t>
    </rPh>
    <rPh sb="10" eb="12">
      <t>ケイヤク</t>
    </rPh>
    <rPh sb="12" eb="14">
      <t>ココロエ</t>
    </rPh>
    <rPh sb="15" eb="16">
      <t>オヨ</t>
    </rPh>
    <rPh sb="18" eb="20">
      <t>ヒョウジュン</t>
    </rPh>
    <rPh sb="20" eb="23">
      <t>ケイヤクショ</t>
    </rPh>
    <rPh sb="23" eb="24">
      <t>トウ</t>
    </rPh>
    <rPh sb="26" eb="28">
      <t>ケイヤク</t>
    </rPh>
    <rPh sb="28" eb="30">
      <t>ジョウコウ</t>
    </rPh>
    <rPh sb="30" eb="31">
      <t>トウ</t>
    </rPh>
    <rPh sb="32" eb="34">
      <t>ショウダク</t>
    </rPh>
    <rPh sb="35" eb="36">
      <t>ウエ</t>
    </rPh>
    <rPh sb="36" eb="38">
      <t>ミツモリ</t>
    </rPh>
    <rPh sb="38" eb="39">
      <t>イタ</t>
    </rPh>
    <phoneticPr fontId="9"/>
  </si>
  <si>
    <t>　また「入札及び契約心得」に定める暴力団排除に関する事項について誓約します。</t>
    <rPh sb="4" eb="6">
      <t>ニュウサツ</t>
    </rPh>
    <rPh sb="6" eb="7">
      <t>オヨ</t>
    </rPh>
    <rPh sb="8" eb="10">
      <t>ケイヤク</t>
    </rPh>
    <rPh sb="10" eb="12">
      <t>ココロエ</t>
    </rPh>
    <rPh sb="14" eb="15">
      <t>サダ</t>
    </rPh>
    <rPh sb="17" eb="20">
      <t>ボウリョクダン</t>
    </rPh>
    <rPh sb="20" eb="22">
      <t>ハイジョ</t>
    </rPh>
    <rPh sb="23" eb="24">
      <t>カン</t>
    </rPh>
    <rPh sb="26" eb="28">
      <t>ジコウ</t>
    </rPh>
    <rPh sb="32" eb="34">
      <t>セイヤク</t>
    </rPh>
    <phoneticPr fontId="9"/>
  </si>
  <si>
    <t>　　　</t>
    <phoneticPr fontId="9"/>
  </si>
  <si>
    <t>パイオニア電設(株)</t>
    <rPh sb="7" eb="10">
      <t>カブ</t>
    </rPh>
    <phoneticPr fontId="16"/>
  </si>
  <si>
    <t>浦添市</t>
    <rPh sb="0" eb="3">
      <t>ウラソエシ</t>
    </rPh>
    <phoneticPr fontId="6"/>
  </si>
  <si>
    <t>877-0101</t>
    <phoneticPr fontId="16"/>
  </si>
  <si>
    <t>879-4607</t>
    <phoneticPr fontId="16"/>
  </si>
  <si>
    <t>〒901-2607　浦添市伊祖4丁目21番2号</t>
    <rPh sb="10" eb="13">
      <t>ウラソエシ</t>
    </rPh>
    <rPh sb="13" eb="14">
      <t>イ</t>
    </rPh>
    <rPh sb="14" eb="15">
      <t>ソ</t>
    </rPh>
    <rPh sb="16" eb="18">
      <t>チョウメ</t>
    </rPh>
    <rPh sb="20" eb="21">
      <t>バン</t>
    </rPh>
    <rPh sb="22" eb="23">
      <t>ゴウ</t>
    </rPh>
    <phoneticPr fontId="16"/>
  </si>
  <si>
    <t>BS装置修理</t>
    <phoneticPr fontId="16"/>
  </si>
  <si>
    <t>(株)川本製作所沖縄営業所</t>
    <rPh sb="0" eb="3">
      <t>カブ</t>
    </rPh>
    <phoneticPr fontId="16"/>
  </si>
  <si>
    <t>宜野湾市</t>
    <rPh sb="0" eb="4">
      <t>ギノワンシ</t>
    </rPh>
    <phoneticPr fontId="16"/>
  </si>
  <si>
    <t>897-8823</t>
    <phoneticPr fontId="16"/>
  </si>
  <si>
    <t>870-2066</t>
    <phoneticPr fontId="16"/>
  </si>
  <si>
    <t>〒901-2226　宜野湾市字嘉数2-18</t>
    <rPh sb="10" eb="14">
      <t>ギノワンシ</t>
    </rPh>
    <rPh sb="14" eb="15">
      <t>アザ</t>
    </rPh>
    <rPh sb="15" eb="17">
      <t>カカズ</t>
    </rPh>
    <phoneticPr fontId="16"/>
  </si>
  <si>
    <t>自動給水装置用ﾓｰﾀｰ</t>
    <phoneticPr fontId="16"/>
  </si>
  <si>
    <t>　　内　　　　訳　　　　書</t>
    <phoneticPr fontId="9"/>
  </si>
  <si>
    <t>□－５０×６，０００㎜×ｔ２．３㎜　</t>
    <phoneticPr fontId="9"/>
  </si>
  <si>
    <t>８５０×４００×ｔ９㎜　</t>
    <phoneticPr fontId="9"/>
  </si>
  <si>
    <t>８００×３５０×ｔ９㎜　</t>
    <phoneticPr fontId="9"/>
  </si>
  <si>
    <t>５０×５０×ｔ６×６，０００ｍｍ　</t>
    <phoneticPr fontId="9"/>
  </si>
  <si>
    <t>ＦＢ－６×５０　６，０００ｍｍ　</t>
    <phoneticPr fontId="9"/>
  </si>
  <si>
    <t>ＳＳ４００　２００×１００×５．５／８×６，０００ｍｍ　</t>
    <phoneticPr fontId="9"/>
  </si>
  <si>
    <t>φ４８．６　６，０００ｍｍ　</t>
    <phoneticPr fontId="9"/>
  </si>
  <si>
    <t>φ４８．６　直交　</t>
    <phoneticPr fontId="9"/>
  </si>
  <si>
    <t>黒管　５０Ａ　５，５００ｍｍ　</t>
    <phoneticPr fontId="9"/>
  </si>
  <si>
    <t>黒管　２０Ａ　５，５００ｍｍ　</t>
    <phoneticPr fontId="9"/>
  </si>
  <si>
    <t>黒管　４０Ａ　５，５００ｍｍ　</t>
    <phoneticPr fontId="9"/>
  </si>
  <si>
    <t>５０Ａ　ＳＳ４００　１０Ｋ　</t>
    <phoneticPr fontId="9"/>
  </si>
  <si>
    <t>４０Ａ　ＳＳ４００　１０Ｋ　</t>
    <phoneticPr fontId="9"/>
  </si>
  <si>
    <t>２０Ａ　ＳＳ４００　１０Ｋ　</t>
    <phoneticPr fontId="9"/>
  </si>
  <si>
    <t>鋼管溶接用　５０Ａ－３２Ａ　</t>
    <phoneticPr fontId="9"/>
  </si>
  <si>
    <t>鋼管溶接用　３２Ａ－２０Ａ　</t>
    <phoneticPr fontId="9"/>
  </si>
  <si>
    <t>鋼管黒管用　５０Ａ　エルボ９０°　</t>
    <phoneticPr fontId="9"/>
  </si>
  <si>
    <t>鋼管黒管用　２０Ａ　チーズ　</t>
    <phoneticPr fontId="9"/>
  </si>
  <si>
    <t>鋼管黒管用　２０Ａ　エルボ９０°　</t>
    <phoneticPr fontId="9"/>
  </si>
  <si>
    <t>圧力鋼管黒管用　４０Ａ　チーズ</t>
    <phoneticPr fontId="9"/>
  </si>
  <si>
    <t>圧力鋼管黒管用　４０Ａ　エルボ９０°　</t>
    <phoneticPr fontId="9"/>
  </si>
  <si>
    <t>ＳＵＳ製　１２５Ａ　（株）昭和コーポレーション　</t>
    <phoneticPr fontId="9"/>
  </si>
  <si>
    <t>ＳＵＳ製　１５０Ａ　（株）昭和コーポレーション　</t>
    <phoneticPr fontId="9"/>
  </si>
  <si>
    <t>ＳＵＳ製　４０Ａ×４０ｔ　丸井産業（株）　</t>
    <phoneticPr fontId="9"/>
  </si>
  <si>
    <t>ＳＵＳ製　５０Ａ×４０ｔ　丸井産業（株）　</t>
    <phoneticPr fontId="9"/>
  </si>
  <si>
    <t>ダクタイル鋳鉄製　４０Ａ　ＪＵ－１　（株）ベン　</t>
    <phoneticPr fontId="9"/>
  </si>
  <si>
    <t>ダクタイル鋳鉄製　５０Ａ　ＪＵ－１　（株）ベン　</t>
    <phoneticPr fontId="9"/>
  </si>
  <si>
    <t>ベローズ型　４０Ａ　複式　（株）テクノフレックス　</t>
    <phoneticPr fontId="9"/>
  </si>
  <si>
    <t>ベローズ型　５０Ａ　複式　（株）テクノフレックス</t>
    <phoneticPr fontId="9"/>
  </si>
  <si>
    <t>ダクタイル鋳鉄製　２０Ａ　フランジ型　</t>
    <phoneticPr fontId="9"/>
  </si>
  <si>
    <t>ディスク式　２０Ａ　フランジ型　</t>
    <phoneticPr fontId="9"/>
  </si>
  <si>
    <t>ＳＵＳ製　２０Ａ×４０Ａ　８ＴＤＭＸ－Ｇ２０－ＳＳ　</t>
    <phoneticPr fontId="9"/>
  </si>
  <si>
    <t>ＳＵＳ製　２０Ａ　♯４　９１７ｍｍ　旭産業（株）　</t>
    <phoneticPr fontId="9"/>
  </si>
  <si>
    <t>ＳＵＳ製　４０Ａ　♯９　９１７ｍｍ　旭産業（株）　</t>
    <phoneticPr fontId="9"/>
  </si>
  <si>
    <t>ＳＵＳ製　５０Ａ　♯１１　９１７ｍｍ　旭産業（株）　</t>
    <phoneticPr fontId="9"/>
  </si>
  <si>
    <t>ＳＵＳ製　６５Ａ　♯１３　９１７ｍｍ　旭産業（株）　</t>
    <phoneticPr fontId="9"/>
  </si>
  <si>
    <t>ＳＵＳ製　２０Ａ　らくえる♯４　旭産業（株）　</t>
    <phoneticPr fontId="9"/>
  </si>
  <si>
    <t>ＳＵＳ製　４０Ａ　らくえる♯９　旭産業（株）　</t>
    <phoneticPr fontId="9"/>
  </si>
  <si>
    <t>ＳＵＳ製　５０Ａ　らくえる♯１１　旭産業（株）　</t>
    <phoneticPr fontId="9"/>
  </si>
  <si>
    <t>ＳＵＳ製　フランジカバービス止め２０Ａ　１８０Φ×１５０Ｌ　旭産業（株）　</t>
    <phoneticPr fontId="9"/>
  </si>
  <si>
    <t>ＳＵＳ製　フランジカバービス止め４０Ａ　２２０Φ×１５０Ｌ　旭産業（株）　</t>
    <phoneticPr fontId="9"/>
  </si>
  <si>
    <t>ＳＵＳ製　フランジカバービス止め４０Ａ　２２０Φ×３００Ｌ　旭産業（株）　</t>
    <phoneticPr fontId="9"/>
  </si>
  <si>
    <t>ＳＵＳ製　フランジカバービス止め４０Ａ　２２０Φ×５００Ｌ　旭産業（株）　</t>
    <phoneticPr fontId="9"/>
  </si>
  <si>
    <t>ＳＵＳ製　フランジカバービス止め４０Ａ　２２０Φ×１０００Ｌ　旭産業（株）　</t>
    <phoneticPr fontId="9"/>
  </si>
  <si>
    <t>ＳＵＳ製　フランジカバービス止め５０Ａ　２４０Φ×１８０Ｌ　旭産業（株）　</t>
    <phoneticPr fontId="9"/>
  </si>
  <si>
    <t>ＳＵＳ製　フランジカバービス止め５０Ａ　２４０Φ×３００Ｌ　旭産業（株）　</t>
    <phoneticPr fontId="9"/>
  </si>
  <si>
    <t>ＳＵＳ製　フランジカバービス止め５０Ａ　２４０Φ×１０００Ｌ　旭産業（株）　</t>
    <phoneticPr fontId="9"/>
  </si>
  <si>
    <t>ＳＵＳ製　Ｙストレーナービス止め２０Ａ　旭産業（株）</t>
    <phoneticPr fontId="9"/>
  </si>
  <si>
    <t>ＳＵＳ製　プレート♯９×４０ｍｍ　旭産業（株）　</t>
    <phoneticPr fontId="9"/>
  </si>
  <si>
    <t>ＳＵＳ製　プレート♯１１×４０ｍｍ　旭産業（株）　</t>
    <phoneticPr fontId="9"/>
  </si>
  <si>
    <t>ＳＵＳ製　バルブカバービス止め　Ｗ１５０×Ｈ１６０×Ｌ１８０　旭産業（株）</t>
    <phoneticPr fontId="9"/>
  </si>
  <si>
    <t>ＳＵＳ製　バルブカバービス止め　Ｗ２２０×Ｈ２４０×Ｌ２６０　旭産業（株）　</t>
    <phoneticPr fontId="9"/>
  </si>
  <si>
    <t>ＳＵＳ製　バルブカバービス止め　Ｗ２４０×Ｈ２８０×Ｌ３００　旭産業（株）　</t>
    <phoneticPr fontId="9"/>
  </si>
  <si>
    <t>ロックウール　４０Ａ－４０ｍｍ　１，０００ｍｍ　１２本／箱　</t>
    <phoneticPr fontId="9"/>
  </si>
  <si>
    <t>ロックウール　５０Ａ－４０ｍｍ　１，０００ｍｍ　１１本／箱　</t>
    <phoneticPr fontId="9"/>
  </si>
  <si>
    <t>ロックウール　２０Ａ－３０ｍｍ　１，０００ｍｍ　２５本／箱　</t>
    <phoneticPr fontId="9"/>
  </si>
  <si>
    <t>ロックウール　６５Ａ－４０ｍｍ　１，０００ｍｍ　１２本／箱　</t>
    <phoneticPr fontId="9"/>
  </si>
  <si>
    <t>ロックウール　コーナー９０°　５０Ａ　ｔ４０ｍｍ　</t>
    <phoneticPr fontId="9"/>
  </si>
  <si>
    <t>ロックウール　コーナー９０°　２０Ａ　ｔ３０ｍｍ　</t>
    <phoneticPr fontId="9"/>
  </si>
  <si>
    <t>サンヨーバリヤ　幅２５０ｍｍ×５０ｍ巻×厚み０．０５ｍｍ　３０巻／箱　</t>
    <phoneticPr fontId="9"/>
  </si>
  <si>
    <t>板金用充てん剤　１８０ｇ　</t>
    <phoneticPr fontId="9"/>
  </si>
  <si>
    <t>♯２３　亜鉛引き　０．６３ｍｍ　２５０ｇ　田中源工業（株）　</t>
    <phoneticPr fontId="9"/>
  </si>
  <si>
    <t>３０ｍｍ　２，０００ｍｍ　</t>
    <phoneticPr fontId="9"/>
  </si>
  <si>
    <t>Ｗ＝５／１６ｍｍ　１，０００ｍｍ　</t>
    <phoneticPr fontId="9"/>
  </si>
  <si>
    <t>Ｗ＝５／１６ｍｍ　８５０ｍｍ　</t>
    <phoneticPr fontId="9"/>
  </si>
  <si>
    <t>Ｗ＝５／１６ｍｍ　７５０ｍｍ　</t>
    <phoneticPr fontId="9"/>
  </si>
  <si>
    <t>Ｗ＝５／１６ｍｍ　６００ｍｍ　</t>
    <phoneticPr fontId="9"/>
  </si>
  <si>
    <t>Ｗ＝５／１６ｍｍ　３００ｍｍ　</t>
    <phoneticPr fontId="9"/>
  </si>
  <si>
    <t>Ｗ＝５／１６ｍｍ　２Ｋ－５０　５０角パイプ用　</t>
    <phoneticPr fontId="9"/>
  </si>
  <si>
    <t>ＫＰ－１型　角パイプ縦横使い用　</t>
    <phoneticPr fontId="9"/>
  </si>
  <si>
    <t>２５ｋｇ入り　</t>
    <phoneticPr fontId="9"/>
  </si>
  <si>
    <t>心線径２．６ｍｍ　棒長２５０ｍｍ　１５５本／箱　Ｚ－４４　</t>
    <phoneticPr fontId="9"/>
  </si>
  <si>
    <t>トラスコ　ＮＳ－１８１８×１６（１８）　５枚／箱　</t>
    <phoneticPr fontId="9"/>
  </si>
  <si>
    <t>ＰＣＳＫＳ　１０ｍｍストレートシャンク　４９ｍｍ以下　</t>
    <phoneticPr fontId="9"/>
  </si>
  <si>
    <t>Ｔ－５０ＫＰ１９５００　</t>
    <phoneticPr fontId="9"/>
  </si>
  <si>
    <t>ＦＲＰ製角型　４ｍ　リブ付　</t>
    <phoneticPr fontId="9"/>
  </si>
  <si>
    <t>Ｌ／６ＳＡ／Ｂ　育良精機（株）　</t>
    <phoneticPr fontId="9"/>
  </si>
  <si>
    <t>Ｌ／８ＳＡ／Ｂ　育良精機（株）　</t>
    <phoneticPr fontId="9"/>
  </si>
  <si>
    <t>Ｌ／１２ＳＡ／Ｂ　育良精機（株）　</t>
    <phoneticPr fontId="9"/>
  </si>
  <si>
    <t>Ｌ／１５ＳＡ／Ｂ　育良精機（株）　</t>
    <phoneticPr fontId="9"/>
  </si>
  <si>
    <t>Ｌ／２０ＳＡ／Ｂ　育良精機（株）　</t>
    <phoneticPr fontId="9"/>
  </si>
  <si>
    <t>３００ｍｍ　旭産業　</t>
    <phoneticPr fontId="9"/>
  </si>
  <si>
    <t>１８０ｍｍ　旭産業　</t>
    <phoneticPr fontId="9"/>
  </si>
  <si>
    <t>２４０ｍｍ　旭産業　</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</si>
</sst>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411]ggge&quot;年&quot;m&quot;月&quot;d&quot;日&quot;;@"/>
    <numFmt numFmtId="177" formatCode="h:mm;@"/>
    <numFmt numFmtId="178" formatCode="[$-800411]ggge&quot;年&quot;m&quot;月&quot;d&quot;日&quot;;@"/>
    <numFmt numFmtId="179" formatCode="&quot;¥&quot;#,##0\-;[Red]&quot;¥&quot;#,##0\-"/>
    <numFmt numFmtId="180" formatCode="0_);[Red]\(0\)"/>
  </numFmts>
  <fonts count="35" x14ac:knownFonts="1">
    <font>
      <sz val="12"/>
      <name val="ＭＳ 明朝"/>
      <family val="1"/>
      <charset val="128"/>
    </font>
    <font>
      <sz val="12"/>
      <color indexed="10"/>
      <name val="ＭＳ 明朝"/>
      <family val="1"/>
      <charset val="128"/>
    </font>
    <font>
      <sz val="12"/>
      <color indexed="10"/>
      <name val="ＭＳ Ｐゴシック"/>
      <family val="3"/>
      <charset val="128"/>
    </font>
    <font>
      <sz val="11"/>
      <name val="ＭＳ Ｐゴシック"/>
      <family val="3"/>
      <charset val="128"/>
    </font>
    <font>
      <sz val="18"/>
      <name val="ＭＳ Ｐ明朝"/>
      <family val="1"/>
      <charset val="128"/>
    </font>
    <font>
      <sz val="6"/>
      <name val="游ゴシック"/>
      <family val="2"/>
      <charset val="128"/>
      <scheme val="minor"/>
    </font>
    <font>
      <sz val="6"/>
      <name val="ＭＳ Ｐゴシック"/>
      <family val="3"/>
      <charset val="128"/>
    </font>
    <font>
      <sz val="12"/>
      <name val="ＭＳ Ｐ明朝"/>
      <family val="1"/>
      <charset val="128"/>
    </font>
    <font>
      <sz val="14"/>
      <name val="ＭＳ Ｐ明朝"/>
      <family val="1"/>
      <charset val="128"/>
    </font>
    <font>
      <sz val="6"/>
      <name val="ＭＳ 明朝"/>
      <family val="1"/>
      <charset val="128"/>
    </font>
    <font>
      <sz val="10"/>
      <name val="ＭＳ Ｐゴシック"/>
      <family val="3"/>
      <charset val="128"/>
    </font>
    <font>
      <sz val="10"/>
      <name val="ＭＳ Ｐ明朝"/>
      <family val="1"/>
      <charset val="128"/>
    </font>
    <font>
      <sz val="11"/>
      <name val="ＭＳ Ｐ明朝"/>
      <family val="1"/>
      <charset val="128"/>
    </font>
    <font>
      <sz val="14"/>
      <name val="ＭＳ Ｐゴシック"/>
      <family val="3"/>
      <charset val="128"/>
    </font>
    <font>
      <sz val="12"/>
      <name val="ＭＳ Ｐゴシック"/>
      <family val="3"/>
      <charset val="128"/>
    </font>
    <font>
      <sz val="12"/>
      <color indexed="10"/>
      <name val="ＭＳ Ｐ明朝"/>
      <family val="1"/>
      <charset val="128"/>
    </font>
    <font>
      <sz val="14"/>
      <name val="ＭＳ 明朝"/>
      <family val="1"/>
      <charset val="128"/>
    </font>
    <font>
      <sz val="16"/>
      <name val="ＭＳ Ｐ明朝"/>
      <family val="1"/>
      <charset val="128"/>
    </font>
    <font>
      <sz val="11"/>
      <color indexed="8"/>
      <name val="ＭＳ Ｐ明朝"/>
      <family val="1"/>
      <charset val="128"/>
    </font>
    <font>
      <sz val="18"/>
      <color indexed="8"/>
      <name val="ＭＳ Ｐ明朝"/>
      <family val="1"/>
      <charset val="128"/>
    </font>
    <font>
      <sz val="12"/>
      <color indexed="8"/>
      <name val="ＭＳ 明朝"/>
      <family val="1"/>
      <charset val="128"/>
    </font>
    <font>
      <sz val="11"/>
      <color indexed="8"/>
      <name val="ＭＳ 明朝"/>
      <family val="1"/>
      <charset val="128"/>
    </font>
    <font>
      <sz val="10"/>
      <color indexed="8"/>
      <name val="ＭＳ 明朝"/>
      <family val="1"/>
      <charset val="128"/>
    </font>
    <font>
      <sz val="9"/>
      <color indexed="8"/>
      <name val="ＭＳ 明朝"/>
      <family val="1"/>
      <charset val="128"/>
    </font>
    <font>
      <sz val="11"/>
      <name val="ＭＳ 明朝"/>
      <family val="1"/>
      <charset val="128"/>
    </font>
    <font>
      <sz val="9"/>
      <name val="ＭＳ 明朝"/>
      <family val="1"/>
      <charset val="128"/>
    </font>
    <font>
      <sz val="12"/>
      <color indexed="12"/>
      <name val="ＭＳ Ｐゴシック"/>
      <family val="3"/>
      <charset val="128"/>
    </font>
    <font>
      <sz val="22"/>
      <name val="ＭＳ Ｐ明朝"/>
      <family val="1"/>
      <charset val="128"/>
    </font>
    <font>
      <sz val="24"/>
      <name val="ＭＳ Ｐ明朝"/>
      <family val="1"/>
      <charset val="128"/>
    </font>
    <font>
      <sz val="12"/>
      <color indexed="8"/>
      <name val="ＭＳ Ｐ明朝"/>
      <family val="1"/>
      <charset val="128"/>
    </font>
    <font>
      <b/>
      <i/>
      <sz val="11"/>
      <name val="ＭＳ Ｐ明朝"/>
      <family val="1"/>
      <charset val="128"/>
    </font>
    <font>
      <b/>
      <i/>
      <sz val="13"/>
      <name val="ＭＳ Ｐ明朝"/>
      <family val="1"/>
      <charset val="128"/>
    </font>
    <font>
      <sz val="13"/>
      <name val="ＭＳ Ｐ明朝"/>
      <family val="1"/>
      <charset val="128"/>
    </font>
    <font>
      <b/>
      <i/>
      <sz val="13.5"/>
      <name val="ＭＳ Ｐ明朝"/>
      <family val="1"/>
      <charset val="128"/>
    </font>
    <font>
      <sz val="13.5"/>
      <name val="ＭＳ Ｐ明朝"/>
      <family val="1"/>
      <charset val="128"/>
    </font>
  </fonts>
  <fills count="5">
    <fill>
      <patternFill patternType="none"/>
    </fill>
    <fill>
      <patternFill patternType="gray125"/>
    </fill>
    <fill>
      <patternFill patternType="solid">
        <fgColor rgb="FFFFFFFF"/>
      </patternFill>
    </fill>
    <fill>
      <patternFill patternType="solid">
        <fgColor indexed="42"/>
        <bgColor indexed="64"/>
      </patternFill>
    </fill>
    <fill>
      <patternFill patternType="solid">
        <fgColor indexed="13"/>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bottom/>
      <diagonal/>
    </border>
    <border>
      <left style="thin">
        <color indexed="64"/>
      </left>
      <right/>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6">
    <xf numFmtId="0" fontId="0" fillId="0" borderId="0"/>
    <xf numFmtId="38" fontId="3" fillId="0" borderId="0" applyFont="0" applyFill="0" applyBorder="0" applyAlignment="0" applyProtection="0"/>
    <xf numFmtId="0" fontId="3" fillId="0" borderId="0"/>
    <xf numFmtId="0" fontId="3" fillId="0" borderId="0"/>
    <xf numFmtId="0" fontId="3" fillId="0" borderId="0">
      <alignment vertical="center"/>
    </xf>
    <xf numFmtId="38" fontId="3" fillId="0" borderId="0" applyFont="0" applyFill="0" applyBorder="0" applyAlignment="0" applyProtection="0"/>
  </cellStyleXfs>
  <cellXfs count="266">
    <xf numFmtId="0" fontId="0" fillId="0" borderId="0" xfId="0"/>
    <xf numFmtId="0" fontId="4" fillId="0" borderId="0" xfId="2" applyFont="1" applyFill="1" applyAlignment="1">
      <alignment horizontal="center" vertical="center"/>
    </xf>
    <xf numFmtId="0" fontId="7" fillId="0" borderId="0" xfId="2" applyFont="1" applyFill="1" applyAlignment="1">
      <alignment vertical="center"/>
    </xf>
    <xf numFmtId="0" fontId="7" fillId="0" borderId="0" xfId="2" applyFont="1" applyFill="1" applyAlignment="1">
      <alignment horizontal="center" vertical="center"/>
    </xf>
    <xf numFmtId="58" fontId="8" fillId="0" borderId="0" xfId="2" quotePrefix="1" applyNumberFormat="1" applyFont="1" applyFill="1" applyAlignment="1">
      <alignment horizontal="center" vertical="center"/>
    </xf>
    <xf numFmtId="0" fontId="8" fillId="0" borderId="0" xfId="2" applyFont="1" applyFill="1" applyAlignment="1">
      <alignment vertical="center"/>
    </xf>
    <xf numFmtId="0" fontId="7" fillId="0" borderId="0" xfId="2" applyFont="1" applyFill="1" applyAlignment="1">
      <alignment horizontal="centerContinuous" vertical="center"/>
    </xf>
    <xf numFmtId="0" fontId="7" fillId="0" borderId="0" xfId="2" quotePrefix="1" applyFont="1" applyFill="1" applyAlignment="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shrinkToFi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11" fillId="0" borderId="1" xfId="0" applyFont="1" applyFill="1" applyBorder="1" applyAlignment="1">
      <alignment vertical="center" wrapText="1"/>
    </xf>
    <xf numFmtId="0" fontId="12" fillId="0" borderId="1" xfId="0" applyFont="1" applyFill="1" applyBorder="1" applyAlignment="1">
      <alignment vertical="center" wrapText="1"/>
    </xf>
    <xf numFmtId="0" fontId="7" fillId="0" borderId="1" xfId="0" applyFont="1" applyFill="1" applyBorder="1" applyAlignment="1">
      <alignment vertical="center" wrapText="1"/>
    </xf>
    <xf numFmtId="0" fontId="13" fillId="2" borderId="2" xfId="0" applyNumberFormat="1" applyFont="1" applyFill="1" applyBorder="1" applyAlignment="1" applyProtection="1">
      <alignment horizontal="left" vertical="center"/>
    </xf>
    <xf numFmtId="0" fontId="13" fillId="2" borderId="3" xfId="0" applyNumberFormat="1" applyFont="1" applyFill="1" applyBorder="1" applyAlignment="1" applyProtection="1">
      <alignment horizontal="left" vertical="center"/>
    </xf>
    <xf numFmtId="0" fontId="13" fillId="2" borderId="4" xfId="0" applyNumberFormat="1" applyFont="1" applyFill="1" applyBorder="1" applyAlignment="1" applyProtection="1">
      <alignment horizontal="left" vertical="center"/>
    </xf>
    <xf numFmtId="0" fontId="11" fillId="0" borderId="1" xfId="0" applyFont="1" applyFill="1" applyBorder="1" applyAlignment="1">
      <alignment horizontal="center" vertical="center" wrapText="1"/>
    </xf>
    <xf numFmtId="0" fontId="7" fillId="0" borderId="1" xfId="0" applyFont="1" applyFill="1" applyBorder="1" applyAlignment="1">
      <alignment vertical="center" shrinkToFit="1"/>
    </xf>
    <xf numFmtId="0" fontId="7" fillId="0" borderId="2" xfId="0" applyFont="1" applyFill="1" applyBorder="1" applyAlignment="1">
      <alignment vertical="center" wrapText="1"/>
    </xf>
    <xf numFmtId="0" fontId="7" fillId="0" borderId="4" xfId="0" applyFont="1" applyFill="1" applyBorder="1" applyAlignment="1">
      <alignment vertical="center" wrapText="1"/>
    </xf>
    <xf numFmtId="38" fontId="7" fillId="0" borderId="1" xfId="1" applyFont="1" applyFill="1" applyBorder="1" applyAlignment="1">
      <alignment vertical="center"/>
    </xf>
    <xf numFmtId="0" fontId="11" fillId="0" borderId="2" xfId="0" applyFont="1" applyFill="1" applyBorder="1" applyAlignment="1">
      <alignment vertical="center" wrapText="1"/>
    </xf>
    <xf numFmtId="0" fontId="11" fillId="0" borderId="4" xfId="0" applyFont="1" applyFill="1" applyBorder="1" applyAlignment="1">
      <alignment vertical="center" wrapText="1"/>
    </xf>
    <xf numFmtId="0" fontId="14" fillId="2" borderId="2" xfId="0" applyNumberFormat="1" applyFont="1" applyFill="1" applyBorder="1" applyAlignment="1" applyProtection="1">
      <alignment horizontal="left" vertical="center"/>
    </xf>
    <xf numFmtId="0" fontId="14" fillId="2" borderId="3" xfId="0" applyNumberFormat="1" applyFont="1" applyFill="1" applyBorder="1" applyAlignment="1" applyProtection="1">
      <alignment horizontal="left" vertical="center"/>
    </xf>
    <xf numFmtId="0" fontId="14" fillId="2" borderId="4" xfId="0" applyNumberFormat="1" applyFont="1" applyFill="1" applyBorder="1" applyAlignment="1" applyProtection="1">
      <alignment horizontal="lef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0" xfId="2" applyFont="1" applyFill="1" applyBorder="1" applyAlignment="1">
      <alignment horizontal="distributed" vertical="center"/>
    </xf>
    <xf numFmtId="176" fontId="8" fillId="0" borderId="0" xfId="2" applyNumberFormat="1" applyFont="1" applyFill="1" applyAlignment="1">
      <alignment horizontal="left" vertical="center"/>
    </xf>
    <xf numFmtId="0" fontId="8" fillId="0" borderId="0" xfId="0" applyFont="1" applyFill="1" applyBorder="1" applyAlignment="1">
      <alignment horizontal="center" vertical="center" shrinkToFit="1"/>
    </xf>
    <xf numFmtId="176" fontId="8" fillId="0" borderId="0" xfId="0" applyNumberFormat="1" applyFont="1" applyFill="1" applyBorder="1" applyAlignment="1">
      <alignment horizontal="left" vertical="center" indent="1" shrinkToFit="1"/>
    </xf>
    <xf numFmtId="0" fontId="7" fillId="0" borderId="0" xfId="2" applyFont="1" applyFill="1" applyAlignment="1">
      <alignment horizontal="distributed" vertical="center"/>
    </xf>
    <xf numFmtId="177" fontId="8" fillId="0" borderId="0" xfId="0" applyNumberFormat="1" applyFont="1" applyFill="1" applyBorder="1" applyAlignment="1">
      <alignment horizontal="center" vertical="center"/>
    </xf>
    <xf numFmtId="0" fontId="15" fillId="0" borderId="0" xfId="2" applyFont="1" applyFill="1" applyAlignment="1">
      <alignment vertical="center"/>
    </xf>
    <xf numFmtId="0" fontId="7" fillId="0" borderId="2"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0" xfId="0" applyFont="1" applyFill="1" applyBorder="1" applyAlignment="1">
      <alignment vertical="center"/>
    </xf>
    <xf numFmtId="0" fontId="7" fillId="0" borderId="0" xfId="2" applyFont="1" applyFill="1" applyBorder="1" applyAlignment="1">
      <alignment vertical="center"/>
    </xf>
    <xf numFmtId="0" fontId="17" fillId="0" borderId="0" xfId="2" applyFont="1" applyFill="1" applyAlignment="1">
      <alignment vertical="center"/>
    </xf>
    <xf numFmtId="58" fontId="4" fillId="0" borderId="0" xfId="2" quotePrefix="1" applyNumberFormat="1" applyFont="1" applyFill="1" applyAlignment="1">
      <alignment horizontal="right" vertical="center"/>
    </xf>
    <xf numFmtId="0" fontId="7" fillId="0" borderId="5" xfId="2" applyFont="1" applyFill="1" applyBorder="1" applyAlignment="1">
      <alignment vertical="center"/>
    </xf>
    <xf numFmtId="0" fontId="7" fillId="0" borderId="6" xfId="2" applyFont="1" applyFill="1" applyBorder="1" applyAlignment="1">
      <alignment vertical="center"/>
    </xf>
    <xf numFmtId="0" fontId="7" fillId="0" borderId="7" xfId="2" applyFont="1" applyFill="1" applyBorder="1" applyAlignment="1">
      <alignment vertical="center"/>
    </xf>
    <xf numFmtId="0" fontId="7" fillId="0" borderId="8" xfId="2" applyFont="1" applyFill="1" applyBorder="1" applyAlignment="1">
      <alignment vertical="center"/>
    </xf>
    <xf numFmtId="0" fontId="7" fillId="0" borderId="9" xfId="2" applyFont="1" applyFill="1" applyBorder="1" applyAlignment="1">
      <alignment vertical="center"/>
    </xf>
    <xf numFmtId="0" fontId="7" fillId="0" borderId="10" xfId="2" applyFont="1" applyFill="1" applyBorder="1" applyAlignment="1">
      <alignment vertical="center"/>
    </xf>
    <xf numFmtId="56" fontId="7" fillId="3" borderId="11" xfId="2" applyNumberFormat="1" applyFont="1" applyFill="1" applyBorder="1" applyAlignment="1">
      <alignment horizontal="center" vertical="center"/>
    </xf>
    <xf numFmtId="176" fontId="8" fillId="0" borderId="12" xfId="2" applyNumberFormat="1" applyFont="1" applyFill="1" applyBorder="1" applyAlignment="1">
      <alignment vertical="center" shrinkToFit="1"/>
    </xf>
    <xf numFmtId="0" fontId="8" fillId="0" borderId="13" xfId="2" applyFont="1" applyFill="1" applyBorder="1" applyAlignment="1">
      <alignment vertical="center"/>
    </xf>
    <xf numFmtId="0" fontId="8" fillId="0" borderId="14" xfId="2" applyFont="1" applyFill="1" applyBorder="1" applyAlignment="1">
      <alignment vertical="center"/>
    </xf>
    <xf numFmtId="0" fontId="7" fillId="0" borderId="15" xfId="2" applyFont="1" applyFill="1" applyBorder="1" applyAlignment="1">
      <alignment vertical="center"/>
    </xf>
    <xf numFmtId="0" fontId="7" fillId="0" borderId="16" xfId="2" applyFont="1" applyFill="1" applyBorder="1" applyAlignment="1">
      <alignment horizontal="center" vertical="center"/>
    </xf>
    <xf numFmtId="0" fontId="7" fillId="0" borderId="15" xfId="2" applyFont="1" applyFill="1" applyBorder="1" applyAlignment="1">
      <alignment horizontal="center" vertical="center"/>
    </xf>
    <xf numFmtId="0" fontId="7" fillId="0" borderId="3" xfId="2" applyFont="1" applyFill="1" applyBorder="1" applyAlignment="1">
      <alignment horizontal="center" vertical="center"/>
    </xf>
    <xf numFmtId="0" fontId="7" fillId="0" borderId="4" xfId="2" applyFont="1" applyFill="1" applyBorder="1" applyAlignment="1">
      <alignment horizontal="center" vertical="center"/>
    </xf>
    <xf numFmtId="0" fontId="7" fillId="0" borderId="17"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right" vertical="center" wrapText="1"/>
    </xf>
    <xf numFmtId="38" fontId="8" fillId="0" borderId="1" xfId="1" applyFont="1" applyFill="1" applyBorder="1" applyAlignment="1">
      <alignment horizontal="center" vertical="center" wrapText="1"/>
    </xf>
    <xf numFmtId="41"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shrinkToFit="1"/>
    </xf>
    <xf numFmtId="0" fontId="8" fillId="0" borderId="1" xfId="0" applyFont="1" applyFill="1" applyBorder="1" applyAlignment="1">
      <alignment horizontal="left" wrapText="1"/>
    </xf>
    <xf numFmtId="38" fontId="8" fillId="0" borderId="1" xfId="1" applyFont="1" applyFill="1" applyBorder="1" applyAlignment="1">
      <alignment horizontal="left" vertical="center" shrinkToFit="1"/>
    </xf>
    <xf numFmtId="41" fontId="8" fillId="0" borderId="1" xfId="1" applyNumberFormat="1" applyFont="1" applyFill="1" applyBorder="1" applyAlignment="1">
      <alignment horizontal="right" vertical="center" shrinkToFit="1"/>
    </xf>
    <xf numFmtId="38" fontId="8" fillId="0" borderId="1" xfId="1" applyFont="1" applyFill="1" applyBorder="1" applyAlignment="1">
      <alignment horizontal="right" vertical="center" shrinkToFit="1"/>
    </xf>
    <xf numFmtId="0" fontId="7" fillId="0" borderId="18" xfId="2" applyFont="1" applyFill="1" applyBorder="1" applyAlignment="1">
      <alignment horizontal="distributed" vertical="center" indent="1"/>
    </xf>
    <xf numFmtId="0" fontId="17" fillId="0" borderId="0" xfId="2"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lignment vertical="center" shrinkToFit="1"/>
    </xf>
    <xf numFmtId="0" fontId="7" fillId="0" borderId="19" xfId="2" applyFont="1" applyFill="1" applyBorder="1" applyAlignment="1">
      <alignment vertical="center"/>
    </xf>
    <xf numFmtId="0" fontId="7" fillId="0" borderId="18" xfId="2" applyFont="1" applyFill="1" applyBorder="1" applyAlignment="1">
      <alignment horizontal="left" vertical="center"/>
    </xf>
    <xf numFmtId="0" fontId="7" fillId="0" borderId="0" xfId="2" applyFont="1" applyFill="1" applyBorder="1" applyAlignment="1">
      <alignment horizontal="left" vertical="center"/>
    </xf>
    <xf numFmtId="0" fontId="7" fillId="0" borderId="16" xfId="2" applyFont="1" applyFill="1" applyBorder="1" applyAlignment="1">
      <alignment horizontal="left" vertical="center"/>
    </xf>
    <xf numFmtId="0" fontId="7" fillId="0" borderId="20" xfId="2" applyFont="1" applyFill="1" applyBorder="1" applyAlignment="1">
      <alignment vertical="center"/>
    </xf>
    <xf numFmtId="0" fontId="18" fillId="0" borderId="0" xfId="3" applyFont="1" applyFill="1"/>
    <xf numFmtId="0" fontId="18" fillId="0" borderId="1" xfId="3" applyFont="1" applyFill="1" applyBorder="1" applyAlignment="1">
      <alignment horizontal="center"/>
    </xf>
    <xf numFmtId="0" fontId="18" fillId="0" borderId="3" xfId="3" applyFont="1" applyFill="1" applyBorder="1" applyAlignment="1">
      <alignment horizontal="center"/>
    </xf>
    <xf numFmtId="0" fontId="12" fillId="0" borderId="21" xfId="4" applyFont="1" applyFill="1" applyBorder="1" applyAlignment="1">
      <alignment horizontal="center" vertical="center" shrinkToFit="1"/>
    </xf>
    <xf numFmtId="0" fontId="18" fillId="0" borderId="21" xfId="3" applyFont="1" applyFill="1" applyBorder="1" applyAlignment="1">
      <alignment shrinkToFit="1"/>
    </xf>
    <xf numFmtId="0" fontId="18" fillId="0" borderId="21" xfId="3" applyFont="1" applyFill="1" applyBorder="1" applyAlignment="1">
      <alignment horizontal="center" shrinkToFit="1"/>
    </xf>
    <xf numFmtId="38" fontId="18" fillId="0" borderId="21" xfId="5" applyFont="1" applyFill="1" applyBorder="1" applyAlignment="1">
      <alignment shrinkToFit="1"/>
    </xf>
    <xf numFmtId="0" fontId="18" fillId="0" borderId="3" xfId="3" applyFont="1" applyFill="1" applyBorder="1" applyAlignment="1">
      <alignment shrinkToFit="1"/>
    </xf>
    <xf numFmtId="38" fontId="18" fillId="0" borderId="4" xfId="5" applyFont="1" applyFill="1" applyBorder="1" applyAlignment="1">
      <alignment horizontal="center" vertical="center" wrapText="1"/>
    </xf>
    <xf numFmtId="0" fontId="18" fillId="0" borderId="0" xfId="3" applyFont="1" applyFill="1" applyBorder="1" applyAlignment="1">
      <alignment horizontal="distributed" vertical="center"/>
    </xf>
    <xf numFmtId="0" fontId="19" fillId="0" borderId="0" xfId="3" applyFont="1" applyFill="1" applyBorder="1" applyAlignment="1">
      <alignment horizontal="centerContinuous" vertical="center"/>
    </xf>
    <xf numFmtId="0" fontId="18" fillId="0" borderId="0" xfId="3" applyFont="1" applyFill="1" applyAlignment="1">
      <alignment horizontal="centerContinuous" vertical="center"/>
    </xf>
    <xf numFmtId="0" fontId="18" fillId="0" borderId="19" xfId="3" applyFont="1" applyFill="1" applyBorder="1"/>
    <xf numFmtId="0" fontId="18" fillId="0" borderId="22" xfId="3" applyFont="1" applyFill="1" applyBorder="1" applyAlignment="1">
      <alignment horizontal="center" vertical="center" wrapText="1"/>
    </xf>
    <xf numFmtId="0" fontId="18" fillId="0" borderId="3" xfId="3" applyFont="1" applyFill="1" applyBorder="1" applyAlignment="1">
      <alignment horizontal="center" vertical="center" wrapText="1"/>
    </xf>
    <xf numFmtId="0" fontId="18" fillId="0" borderId="21" xfId="3" applyFont="1" applyFill="1" applyBorder="1" applyAlignment="1">
      <alignment horizontal="center" vertical="center" wrapText="1"/>
    </xf>
    <xf numFmtId="38" fontId="18" fillId="0" borderId="23" xfId="5" applyFont="1" applyFill="1" applyBorder="1" applyAlignment="1">
      <alignment horizontal="center" vertical="center" wrapText="1"/>
    </xf>
    <xf numFmtId="38" fontId="18" fillId="0" borderId="21" xfId="5" applyFont="1" applyFill="1" applyBorder="1" applyAlignment="1">
      <alignment horizontal="center" vertical="center"/>
    </xf>
    <xf numFmtId="38" fontId="18" fillId="0" borderId="24" xfId="5" applyFont="1" applyFill="1" applyBorder="1" applyAlignment="1">
      <alignment horizontal="center" vertical="center" wrapText="1"/>
    </xf>
    <xf numFmtId="0" fontId="18" fillId="0" borderId="25" xfId="3" applyFont="1" applyFill="1" applyBorder="1"/>
    <xf numFmtId="0" fontId="20" fillId="0" borderId="26" xfId="3" applyFont="1" applyFill="1" applyBorder="1" applyAlignment="1">
      <alignment horizontal="center"/>
    </xf>
    <xf numFmtId="0" fontId="20" fillId="0" borderId="25" xfId="3" applyFont="1" applyFill="1" applyBorder="1" applyAlignment="1">
      <alignment horizontal="center"/>
    </xf>
    <xf numFmtId="0" fontId="21" fillId="0" borderId="26" xfId="3" applyFont="1" applyFill="1" applyBorder="1" applyAlignment="1">
      <alignment wrapText="1"/>
    </xf>
    <xf numFmtId="0" fontId="22" fillId="0" borderId="27" xfId="3" applyFont="1" applyFill="1" applyBorder="1" applyAlignment="1">
      <alignment wrapText="1" shrinkToFit="1"/>
    </xf>
    <xf numFmtId="0" fontId="21" fillId="0" borderId="27" xfId="3" applyFont="1" applyFill="1" applyBorder="1" applyAlignment="1">
      <alignment horizontal="center" shrinkToFit="1"/>
    </xf>
    <xf numFmtId="38" fontId="21" fillId="0" borderId="27" xfId="5" applyFont="1" applyFill="1" applyBorder="1" applyAlignment="1">
      <alignment shrinkToFit="1"/>
    </xf>
    <xf numFmtId="38" fontId="21" fillId="0" borderId="28" xfId="5" applyFont="1" applyFill="1" applyBorder="1" applyAlignment="1">
      <alignment shrinkToFit="1"/>
    </xf>
    <xf numFmtId="38" fontId="23" fillId="0" borderId="27" xfId="5" applyFont="1" applyFill="1" applyBorder="1" applyAlignment="1">
      <alignment shrinkToFit="1"/>
    </xf>
    <xf numFmtId="38" fontId="20" fillId="0" borderId="29" xfId="5" applyFont="1" applyFill="1" applyBorder="1" applyAlignment="1">
      <alignment shrinkToFit="1"/>
    </xf>
    <xf numFmtId="38" fontId="20" fillId="0" borderId="30" xfId="5" applyFont="1" applyFill="1" applyBorder="1" applyAlignment="1">
      <alignment wrapText="1"/>
    </xf>
    <xf numFmtId="0" fontId="20" fillId="0" borderId="31" xfId="3" applyFont="1" applyFill="1" applyBorder="1" applyAlignment="1">
      <alignment horizontal="center"/>
    </xf>
    <xf numFmtId="0" fontId="20" fillId="0" borderId="32" xfId="3" applyFont="1" applyFill="1" applyBorder="1" applyAlignment="1">
      <alignment horizontal="center"/>
    </xf>
    <xf numFmtId="38" fontId="23" fillId="0" borderId="28" xfId="5" applyFont="1" applyFill="1" applyBorder="1" applyAlignment="1">
      <alignment shrinkToFit="1"/>
    </xf>
    <xf numFmtId="38" fontId="20" fillId="0" borderId="33" xfId="5" applyFont="1" applyFill="1" applyBorder="1" applyAlignment="1">
      <alignment shrinkToFit="1"/>
    </xf>
    <xf numFmtId="38" fontId="20" fillId="0" borderId="34" xfId="5" applyFont="1" applyFill="1" applyBorder="1" applyAlignment="1">
      <alignment wrapText="1"/>
    </xf>
    <xf numFmtId="0" fontId="22" fillId="0" borderId="27" xfId="3" applyFont="1" applyFill="1" applyBorder="1" applyAlignment="1">
      <alignment horizontal="left" wrapText="1" shrinkToFit="1"/>
    </xf>
    <xf numFmtId="0" fontId="20" fillId="0" borderId="35" xfId="3" applyFont="1" applyFill="1" applyBorder="1" applyAlignment="1">
      <alignment horizontal="center"/>
    </xf>
    <xf numFmtId="38" fontId="23" fillId="0" borderId="36" xfId="5" applyFont="1" applyFill="1" applyBorder="1" applyAlignment="1">
      <alignment shrinkToFit="1"/>
    </xf>
    <xf numFmtId="38" fontId="20" fillId="0" borderId="37" xfId="5" applyFont="1" applyFill="1" applyBorder="1" applyAlignment="1">
      <alignment shrinkToFit="1"/>
    </xf>
    <xf numFmtId="38" fontId="20" fillId="0" borderId="38" xfId="5" applyFont="1" applyFill="1" applyBorder="1" applyAlignment="1">
      <alignment wrapText="1"/>
    </xf>
    <xf numFmtId="0" fontId="20" fillId="0" borderId="22" xfId="3" applyFont="1" applyFill="1" applyBorder="1" applyAlignment="1">
      <alignment horizontal="center"/>
    </xf>
    <xf numFmtId="0" fontId="20" fillId="0" borderId="3" xfId="3" applyFont="1" applyFill="1" applyBorder="1" applyAlignment="1">
      <alignment horizontal="center"/>
    </xf>
    <xf numFmtId="0" fontId="24" fillId="0" borderId="22" xfId="4" applyFont="1" applyFill="1" applyBorder="1" applyAlignment="1">
      <alignment horizontal="center" vertical="center" wrapText="1"/>
    </xf>
    <xf numFmtId="0" fontId="22" fillId="0" borderId="21" xfId="3" applyFont="1" applyFill="1" applyBorder="1" applyAlignment="1">
      <alignment wrapText="1" shrinkToFit="1"/>
    </xf>
    <xf numFmtId="0" fontId="21" fillId="0" borderId="21" xfId="3" applyFont="1" applyFill="1" applyBorder="1" applyAlignment="1">
      <alignment horizontal="center" shrinkToFit="1"/>
    </xf>
    <xf numFmtId="38" fontId="21" fillId="0" borderId="21" xfId="5" applyFont="1" applyFill="1" applyBorder="1" applyAlignment="1">
      <alignment shrinkToFit="1"/>
    </xf>
    <xf numFmtId="38" fontId="23" fillId="0" borderId="21" xfId="5" applyFont="1" applyFill="1" applyBorder="1" applyAlignment="1">
      <alignment shrinkToFit="1"/>
    </xf>
    <xf numFmtId="38" fontId="20" fillId="0" borderId="23" xfId="5" applyFont="1" applyFill="1" applyBorder="1" applyAlignment="1">
      <alignment shrinkToFit="1"/>
    </xf>
    <xf numFmtId="38" fontId="20" fillId="0" borderId="24" xfId="5" applyFont="1" applyFill="1" applyBorder="1" applyAlignment="1">
      <alignment wrapText="1"/>
    </xf>
    <xf numFmtId="0" fontId="21" fillId="0" borderId="26" xfId="3" applyFont="1" applyFill="1" applyBorder="1" applyAlignment="1">
      <alignment horizontal="left" wrapText="1"/>
    </xf>
    <xf numFmtId="0" fontId="24" fillId="0" borderId="39" xfId="4" applyFont="1" applyFill="1" applyBorder="1" applyAlignment="1">
      <alignment horizontal="center" vertical="center" wrapText="1"/>
    </xf>
    <xf numFmtId="0" fontId="23" fillId="0" borderId="26" xfId="3" applyFont="1" applyFill="1" applyBorder="1" applyAlignment="1">
      <alignment wrapText="1"/>
    </xf>
    <xf numFmtId="0" fontId="23" fillId="0" borderId="27" xfId="3" applyFont="1" applyFill="1" applyBorder="1" applyAlignment="1">
      <alignment wrapText="1" shrinkToFit="1"/>
    </xf>
    <xf numFmtId="0" fontId="20" fillId="0" borderId="27" xfId="3" applyFont="1" applyFill="1" applyBorder="1" applyAlignment="1">
      <alignment horizontal="center" shrinkToFit="1"/>
    </xf>
    <xf numFmtId="38" fontId="20" fillId="0" borderId="27" xfId="5" applyFont="1" applyFill="1" applyBorder="1" applyAlignment="1">
      <alignment shrinkToFit="1"/>
    </xf>
    <xf numFmtId="0" fontId="20" fillId="0" borderId="40" xfId="3" applyFont="1" applyFill="1" applyBorder="1" applyAlignment="1">
      <alignment horizontal="center"/>
    </xf>
    <xf numFmtId="0" fontId="23" fillId="0" borderId="39" xfId="3" applyFont="1" applyFill="1" applyBorder="1" applyAlignment="1">
      <alignment wrapText="1"/>
    </xf>
    <xf numFmtId="0" fontId="23" fillId="0" borderId="41" xfId="3" applyFont="1" applyFill="1" applyBorder="1" applyAlignment="1">
      <alignment wrapText="1" shrinkToFit="1"/>
    </xf>
    <xf numFmtId="0" fontId="20" fillId="0" borderId="41" xfId="3" applyFont="1" applyFill="1" applyBorder="1" applyAlignment="1">
      <alignment horizontal="center" shrinkToFit="1"/>
    </xf>
    <xf numFmtId="38" fontId="20" fillId="0" borderId="41" xfId="5" applyFont="1" applyFill="1" applyBorder="1" applyAlignment="1">
      <alignment shrinkToFit="1"/>
    </xf>
    <xf numFmtId="0" fontId="25" fillId="0" borderId="22" xfId="4" applyFont="1" applyFill="1" applyBorder="1" applyAlignment="1">
      <alignment horizontal="center" vertical="center" wrapText="1"/>
    </xf>
    <xf numFmtId="0" fontId="23" fillId="0" borderId="21" xfId="3" applyFont="1" applyFill="1" applyBorder="1" applyAlignment="1">
      <alignment wrapText="1" shrinkToFit="1"/>
    </xf>
    <xf numFmtId="0" fontId="20" fillId="0" borderId="21" xfId="3" applyFont="1" applyFill="1" applyBorder="1" applyAlignment="1">
      <alignment horizontal="center" shrinkToFit="1"/>
    </xf>
    <xf numFmtId="38" fontId="20" fillId="0" borderId="21" xfId="5" applyFont="1" applyFill="1" applyBorder="1" applyAlignment="1">
      <alignment shrinkToFit="1"/>
    </xf>
    <xf numFmtId="0" fontId="18" fillId="0" borderId="42" xfId="3" applyFont="1" applyFill="1" applyBorder="1"/>
    <xf numFmtId="0" fontId="20" fillId="0" borderId="1" xfId="3" applyFont="1" applyFill="1" applyBorder="1" applyAlignment="1">
      <alignment horizontal="center"/>
    </xf>
    <xf numFmtId="0" fontId="25" fillId="0" borderId="43" xfId="4" applyFont="1" applyFill="1" applyBorder="1" applyAlignment="1">
      <alignment horizontal="left" wrapText="1"/>
    </xf>
    <xf numFmtId="0" fontId="23" fillId="0" borderId="43" xfId="3" applyFont="1" applyFill="1" applyBorder="1" applyAlignment="1">
      <alignment wrapText="1" shrinkToFit="1"/>
    </xf>
    <xf numFmtId="0" fontId="20" fillId="0" borderId="43" xfId="3" applyFont="1" applyFill="1" applyBorder="1" applyAlignment="1">
      <alignment horizontal="center" shrinkToFit="1"/>
    </xf>
    <xf numFmtId="0" fontId="20" fillId="0" borderId="43" xfId="3" applyFont="1" applyFill="1" applyBorder="1" applyAlignment="1">
      <alignment shrinkToFit="1"/>
    </xf>
    <xf numFmtId="0" fontId="23" fillId="0" borderId="31" xfId="3" applyFont="1" applyFill="1" applyBorder="1" applyAlignment="1">
      <alignment wrapText="1"/>
    </xf>
    <xf numFmtId="0" fontId="23" fillId="0" borderId="28" xfId="3" applyFont="1" applyFill="1" applyBorder="1" applyAlignment="1">
      <alignment wrapText="1" shrinkToFit="1"/>
    </xf>
    <xf numFmtId="0" fontId="20" fillId="0" borderId="28" xfId="3" applyFont="1" applyFill="1" applyBorder="1" applyAlignment="1">
      <alignment horizontal="center" shrinkToFit="1"/>
    </xf>
    <xf numFmtId="38" fontId="20" fillId="0" borderId="28" xfId="5" applyFont="1" applyFill="1" applyBorder="1" applyAlignment="1">
      <alignment shrinkToFit="1"/>
    </xf>
    <xf numFmtId="0" fontId="23" fillId="0" borderId="31" xfId="3" applyFont="1" applyFill="1" applyBorder="1" applyAlignment="1">
      <alignment wrapText="1" shrinkToFit="1"/>
    </xf>
    <xf numFmtId="0" fontId="18" fillId="0" borderId="44" xfId="3" applyFont="1" applyFill="1" applyBorder="1"/>
    <xf numFmtId="0" fontId="25" fillId="0" borderId="45" xfId="4" applyFont="1" applyFill="1" applyBorder="1" applyAlignment="1">
      <alignment horizontal="left" wrapText="1" shrinkToFit="1"/>
    </xf>
    <xf numFmtId="38" fontId="20" fillId="0" borderId="43" xfId="5" applyFont="1" applyFill="1" applyBorder="1" applyAlignment="1">
      <alignment shrinkToFit="1"/>
    </xf>
    <xf numFmtId="0" fontId="23" fillId="0" borderId="26" xfId="3" applyFont="1" applyFill="1" applyBorder="1" applyAlignment="1">
      <alignment wrapText="1" shrinkToFit="1"/>
    </xf>
    <xf numFmtId="0" fontId="23" fillId="0" borderId="28" xfId="3" applyFont="1" applyFill="1" applyBorder="1" applyAlignment="1">
      <alignment horizontal="center" shrinkToFit="1"/>
    </xf>
    <xf numFmtId="0" fontId="20" fillId="0" borderId="46" xfId="3" applyFont="1" applyFill="1" applyBorder="1" applyAlignment="1">
      <alignment horizontal="center"/>
    </xf>
    <xf numFmtId="0" fontId="25" fillId="0" borderId="26" xfId="4" applyFont="1" applyFill="1" applyBorder="1" applyAlignment="1">
      <alignment horizontal="center" vertical="center" wrapText="1"/>
    </xf>
    <xf numFmtId="38" fontId="20" fillId="0" borderId="4" xfId="5" applyFont="1" applyFill="1" applyBorder="1" applyAlignment="1">
      <alignment shrinkToFit="1"/>
    </xf>
    <xf numFmtId="38" fontId="20" fillId="0" borderId="2" xfId="5" applyFont="1" applyFill="1" applyBorder="1" applyAlignment="1">
      <alignment shrinkToFit="1"/>
    </xf>
    <xf numFmtId="0" fontId="20" fillId="0" borderId="47" xfId="3" applyFont="1" applyFill="1" applyBorder="1" applyAlignment="1">
      <alignment horizontal="center"/>
    </xf>
    <xf numFmtId="0" fontId="25" fillId="0" borderId="47" xfId="4" applyFont="1" applyFill="1" applyBorder="1" applyAlignment="1">
      <alignment horizontal="center" vertical="center" wrapText="1"/>
    </xf>
    <xf numFmtId="0" fontId="23" fillId="0" borderId="48" xfId="3" applyFont="1" applyFill="1" applyBorder="1" applyAlignment="1">
      <alignment wrapText="1" shrinkToFit="1"/>
    </xf>
    <xf numFmtId="0" fontId="23" fillId="0" borderId="48" xfId="3" applyFont="1" applyFill="1" applyBorder="1" applyAlignment="1">
      <alignment horizontal="center" shrinkToFit="1"/>
    </xf>
    <xf numFmtId="38" fontId="23" fillId="0" borderId="48" xfId="5" applyFont="1" applyFill="1" applyBorder="1" applyAlignment="1">
      <alignment shrinkToFit="1"/>
    </xf>
    <xf numFmtId="38" fontId="20" fillId="0" borderId="49" xfId="5" applyFont="1" applyFill="1" applyBorder="1" applyAlignment="1">
      <alignment wrapText="1"/>
    </xf>
    <xf numFmtId="0" fontId="18" fillId="0" borderId="31" xfId="3" applyFont="1" applyFill="1" applyBorder="1" applyAlignment="1">
      <alignment horizontal="center"/>
    </xf>
    <xf numFmtId="0" fontId="18" fillId="0" borderId="32" xfId="3" applyFont="1" applyFill="1" applyBorder="1" applyAlignment="1">
      <alignment horizontal="center"/>
    </xf>
    <xf numFmtId="0" fontId="18" fillId="0" borderId="31" xfId="3" applyFont="1" applyFill="1" applyBorder="1" applyAlignment="1">
      <alignment wrapText="1" shrinkToFit="1"/>
    </xf>
    <xf numFmtId="0" fontId="18" fillId="0" borderId="28" xfId="3" applyFont="1" applyFill="1" applyBorder="1" applyAlignment="1">
      <alignment wrapText="1" shrinkToFit="1"/>
    </xf>
    <xf numFmtId="0" fontId="18" fillId="0" borderId="28" xfId="3" applyFont="1" applyFill="1" applyBorder="1" applyAlignment="1">
      <alignment horizontal="center" shrinkToFit="1"/>
    </xf>
    <xf numFmtId="38" fontId="18" fillId="0" borderId="28" xfId="5" applyFont="1" applyFill="1" applyBorder="1" applyAlignment="1">
      <alignment shrinkToFit="1"/>
    </xf>
    <xf numFmtId="38" fontId="18" fillId="0" borderId="33" xfId="5" applyFont="1" applyFill="1" applyBorder="1" applyAlignment="1">
      <alignment shrinkToFit="1"/>
    </xf>
    <xf numFmtId="38" fontId="18" fillId="0" borderId="34" xfId="5" applyFont="1" applyFill="1" applyBorder="1" applyAlignment="1">
      <alignment wrapText="1"/>
    </xf>
    <xf numFmtId="0" fontId="18" fillId="0" borderId="22" xfId="3" applyFont="1" applyFill="1" applyBorder="1" applyAlignment="1">
      <alignment horizontal="center"/>
    </xf>
    <xf numFmtId="0" fontId="12" fillId="0" borderId="22" xfId="4" applyFont="1" applyFill="1" applyBorder="1" applyAlignment="1">
      <alignment horizontal="center" vertical="center" wrapText="1" shrinkToFit="1"/>
    </xf>
    <xf numFmtId="0" fontId="18" fillId="0" borderId="21" xfId="3" applyFont="1" applyFill="1" applyBorder="1" applyAlignment="1">
      <alignment wrapText="1" shrinkToFit="1"/>
    </xf>
    <xf numFmtId="38" fontId="18" fillId="0" borderId="23" xfId="5" applyFont="1" applyFill="1" applyBorder="1" applyAlignment="1">
      <alignment shrinkToFit="1"/>
    </xf>
    <xf numFmtId="38" fontId="18" fillId="0" borderId="24" xfId="5" applyFont="1" applyFill="1" applyBorder="1" applyAlignment="1">
      <alignment wrapText="1"/>
    </xf>
    <xf numFmtId="0" fontId="12" fillId="0" borderId="22" xfId="4" applyFont="1" applyFill="1" applyBorder="1" applyAlignment="1">
      <alignment horizontal="center" vertical="center" shrinkToFit="1"/>
    </xf>
    <xf numFmtId="38" fontId="18" fillId="0" borderId="0" xfId="5" applyFont="1" applyFill="1" applyAlignment="1"/>
    <xf numFmtId="38" fontId="18" fillId="0" borderId="0" xfId="5" applyFont="1" applyFill="1"/>
    <xf numFmtId="0" fontId="18" fillId="0" borderId="0" xfId="3" applyFont="1" applyFill="1" applyAlignment="1">
      <alignment vertical="center"/>
    </xf>
    <xf numFmtId="0" fontId="27" fillId="0" borderId="0" xfId="0" applyFont="1" applyFill="1" applyAlignment="1"/>
    <xf numFmtId="58" fontId="27" fillId="0" borderId="0" xfId="0" applyNumberFormat="1" applyFont="1" applyFill="1" applyAlignment="1"/>
    <xf numFmtId="0" fontId="7" fillId="0" borderId="0" xfId="0" applyFont="1" applyFill="1"/>
    <xf numFmtId="0" fontId="7" fillId="0" borderId="0" xfId="0" applyFont="1" applyFill="1" applyAlignment="1"/>
    <xf numFmtId="178" fontId="7" fillId="0" borderId="0" xfId="0" applyNumberFormat="1" applyFont="1" applyFill="1" applyAlignment="1">
      <alignment horizontal="distributed"/>
    </xf>
    <xf numFmtId="0" fontId="7" fillId="0" borderId="0" xfId="0" applyFont="1" applyFill="1" applyAlignment="1">
      <alignment vertical="center"/>
    </xf>
    <xf numFmtId="0" fontId="7" fillId="0" borderId="0" xfId="0" applyFont="1" applyFill="1" applyAlignment="1">
      <alignment vertical="top"/>
    </xf>
    <xf numFmtId="0" fontId="17" fillId="0" borderId="0" xfId="2" applyFont="1" applyFill="1" applyBorder="1" applyAlignment="1">
      <alignment horizontal="left" wrapText="1"/>
    </xf>
    <xf numFmtId="0" fontId="8" fillId="0" borderId="0" xfId="0" applyFont="1" applyFill="1"/>
    <xf numFmtId="0" fontId="27" fillId="0" borderId="0" xfId="0" applyFont="1" applyFill="1"/>
    <xf numFmtId="0" fontId="17" fillId="0" borderId="0" xfId="0" applyFont="1" applyFill="1"/>
    <xf numFmtId="0" fontId="7" fillId="0" borderId="0" xfId="0" applyFont="1" applyFill="1" applyBorder="1"/>
    <xf numFmtId="0" fontId="12" fillId="0" borderId="0" xfId="0" applyFont="1" applyFill="1"/>
    <xf numFmtId="179" fontId="28" fillId="0" borderId="15" xfId="0" applyNumberFormat="1" applyFont="1" applyFill="1" applyBorder="1" applyAlignment="1">
      <alignment horizontal="left" vertical="center"/>
    </xf>
    <xf numFmtId="0" fontId="8" fillId="0" borderId="15" xfId="0" applyFont="1" applyFill="1" applyBorder="1" applyAlignment="1">
      <alignment horizontal="right" vertical="center"/>
    </xf>
    <xf numFmtId="0" fontId="7" fillId="0" borderId="15" xfId="0" applyFont="1" applyFill="1" applyBorder="1" applyAlignment="1">
      <alignment vertical="center"/>
    </xf>
    <xf numFmtId="0" fontId="17" fillId="0" borderId="15" xfId="2" applyFont="1" applyFill="1" applyBorder="1" applyAlignment="1">
      <alignment horizontal="left" vertical="center"/>
    </xf>
    <xf numFmtId="0" fontId="7" fillId="0" borderId="15" xfId="0" applyFont="1" applyFill="1" applyBorder="1"/>
    <xf numFmtId="0" fontId="7" fillId="0" borderId="0" xfId="0" applyFont="1" applyFill="1" applyAlignment="1">
      <alignment horizontal="distributed" vertical="center" indent="1"/>
    </xf>
    <xf numFmtId="176" fontId="8" fillId="0" borderId="0" xfId="0" applyNumberFormat="1" applyFont="1" applyFill="1" applyAlignment="1">
      <alignment horizontal="left" vertical="center" shrinkToFit="1"/>
    </xf>
    <xf numFmtId="176" fontId="7" fillId="0" borderId="0" xfId="0" applyNumberFormat="1" applyFont="1" applyFill="1" applyAlignment="1">
      <alignment horizontal="center" vertical="center" shrinkToFit="1"/>
    </xf>
    <xf numFmtId="176" fontId="17" fillId="0" borderId="0" xfId="0" applyNumberFormat="1" applyFont="1" applyFill="1" applyAlignment="1">
      <alignment horizontal="left" vertical="center" shrinkToFit="1"/>
    </xf>
    <xf numFmtId="0" fontId="8" fillId="0" borderId="0" xfId="0" applyFont="1" applyFill="1" applyAlignment="1">
      <alignment vertical="center"/>
    </xf>
    <xf numFmtId="0" fontId="7" fillId="0" borderId="0" xfId="0" applyFont="1" applyFill="1" applyBorder="1" applyAlignment="1">
      <alignment horizontal="center" vertical="center"/>
    </xf>
    <xf numFmtId="0" fontId="8" fillId="0" borderId="0" xfId="0" applyFont="1" applyFill="1" applyBorder="1" applyAlignment="1">
      <alignment vertical="center"/>
    </xf>
    <xf numFmtId="0" fontId="7" fillId="0" borderId="22"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21" xfId="0" applyFont="1" applyFill="1" applyBorder="1" applyAlignment="1">
      <alignment horizontal="center" vertical="center" shrinkToFit="1"/>
    </xf>
    <xf numFmtId="0" fontId="7" fillId="0" borderId="24" xfId="0" applyFont="1" applyFill="1" applyBorder="1" applyAlignment="1">
      <alignment horizontal="center" vertical="center"/>
    </xf>
    <xf numFmtId="0" fontId="7" fillId="4" borderId="1" xfId="0" applyFont="1" applyFill="1" applyBorder="1" applyAlignment="1">
      <alignment horizontal="center" vertical="center"/>
    </xf>
    <xf numFmtId="0" fontId="17" fillId="0" borderId="26" xfId="0" applyFont="1" applyFill="1" applyBorder="1" applyAlignment="1">
      <alignment horizontal="left" wrapText="1"/>
    </xf>
    <xf numFmtId="180" fontId="17" fillId="0" borderId="27" xfId="0" applyNumberFormat="1" applyFont="1" applyFill="1" applyBorder="1" applyAlignment="1">
      <alignment horizontal="left" wrapText="1"/>
    </xf>
    <xf numFmtId="0" fontId="17" fillId="0" borderId="27" xfId="0" applyFont="1" applyFill="1" applyBorder="1" applyAlignment="1">
      <alignment horizontal="center" shrinkToFit="1"/>
    </xf>
    <xf numFmtId="38" fontId="17" fillId="0" borderId="27" xfId="1" applyFont="1" applyFill="1" applyBorder="1" applyAlignment="1">
      <alignment horizontal="right" shrinkToFit="1"/>
    </xf>
    <xf numFmtId="38" fontId="4" fillId="0" borderId="27" xfId="1" applyFont="1" applyFill="1" applyBorder="1" applyAlignment="1"/>
    <xf numFmtId="38" fontId="4" fillId="0" borderId="43" xfId="1" applyFont="1" applyFill="1" applyBorder="1" applyAlignment="1"/>
    <xf numFmtId="38" fontId="29" fillId="0" borderId="30" xfId="5" applyFont="1" applyFill="1" applyBorder="1" applyAlignment="1">
      <alignment horizontal="center" wrapText="1"/>
    </xf>
    <xf numFmtId="0" fontId="7" fillId="0" borderId="26" xfId="0" applyFont="1" applyFill="1" applyBorder="1" applyAlignment="1">
      <alignment horizontal="left" wrapText="1"/>
    </xf>
    <xf numFmtId="0" fontId="7" fillId="0" borderId="27" xfId="0" applyFont="1" applyFill="1" applyBorder="1" applyAlignment="1">
      <alignment wrapText="1"/>
    </xf>
    <xf numFmtId="0" fontId="17" fillId="0" borderId="26" xfId="0" applyFont="1" applyFill="1" applyBorder="1" applyAlignment="1">
      <alignment wrapText="1"/>
    </xf>
    <xf numFmtId="0" fontId="17" fillId="0" borderId="27" xfId="0" applyFont="1" applyFill="1" applyBorder="1" applyAlignment="1">
      <alignment horizontal="left" wrapText="1"/>
    </xf>
    <xf numFmtId="38" fontId="29" fillId="0" borderId="34" xfId="5" applyFont="1" applyFill="1" applyBorder="1" applyAlignment="1">
      <alignment horizontal="center" wrapText="1"/>
    </xf>
    <xf numFmtId="0" fontId="7" fillId="0" borderId="26" xfId="0" applyFont="1" applyFill="1" applyBorder="1" applyAlignment="1">
      <alignment wrapText="1"/>
    </xf>
    <xf numFmtId="0" fontId="7" fillId="0" borderId="27" xfId="0" applyFont="1" applyFill="1" applyBorder="1" applyAlignment="1">
      <alignment horizontal="center" wrapText="1"/>
    </xf>
    <xf numFmtId="0" fontId="4" fillId="0" borderId="26" xfId="0" applyFont="1" applyFill="1" applyBorder="1" applyAlignment="1">
      <alignment wrapText="1" shrinkToFit="1"/>
    </xf>
    <xf numFmtId="0" fontId="4" fillId="0" borderId="27" xfId="0" applyFont="1" applyFill="1" applyBorder="1" applyAlignment="1">
      <alignment horizontal="left" wrapText="1" shrinkToFit="1"/>
    </xf>
    <xf numFmtId="0" fontId="4" fillId="0" borderId="27" xfId="0" applyFont="1" applyFill="1" applyBorder="1" applyAlignment="1">
      <alignment horizontal="center" shrinkToFit="1"/>
    </xf>
    <xf numFmtId="38" fontId="4" fillId="0" borderId="27" xfId="1" applyFont="1" applyFill="1" applyBorder="1" applyAlignment="1">
      <alignment horizontal="right" shrinkToFit="1"/>
    </xf>
    <xf numFmtId="180" fontId="4" fillId="0" borderId="27" xfId="0" applyNumberFormat="1" applyFont="1" applyFill="1" applyBorder="1" applyAlignment="1">
      <alignment horizontal="left" wrapText="1" shrinkToFit="1"/>
    </xf>
    <xf numFmtId="0" fontId="4" fillId="0" borderId="26" xfId="0" applyFont="1" applyFill="1" applyBorder="1" applyAlignment="1">
      <alignment wrapText="1"/>
    </xf>
    <xf numFmtId="0" fontId="4" fillId="0" borderId="27" xfId="0" applyFont="1" applyFill="1" applyBorder="1" applyAlignment="1">
      <alignment horizontal="left" wrapText="1"/>
    </xf>
    <xf numFmtId="0" fontId="4" fillId="0" borderId="27" xfId="0" applyFont="1" applyFill="1" applyBorder="1" applyAlignment="1">
      <alignment horizontal="center"/>
    </xf>
    <xf numFmtId="38" fontId="4" fillId="0" borderId="27" xfId="1" applyFont="1" applyFill="1" applyBorder="1" applyAlignment="1">
      <alignment horizontal="right"/>
    </xf>
    <xf numFmtId="0" fontId="4" fillId="0" borderId="26" xfId="0" applyFont="1" applyFill="1" applyBorder="1" applyAlignment="1">
      <alignment horizontal="left" wrapText="1"/>
    </xf>
    <xf numFmtId="56" fontId="7" fillId="0" borderId="30" xfId="0" applyNumberFormat="1" applyFont="1" applyFill="1" applyBorder="1" applyAlignment="1">
      <alignment horizontal="center" shrinkToFit="1"/>
    </xf>
    <xf numFmtId="0" fontId="8" fillId="0" borderId="26" xfId="0" applyFont="1" applyFill="1" applyBorder="1" applyAlignment="1">
      <alignment horizontal="left" wrapText="1"/>
    </xf>
    <xf numFmtId="0" fontId="8" fillId="0" borderId="27" xfId="0" applyFont="1" applyFill="1" applyBorder="1" applyAlignment="1">
      <alignment horizontal="left" wrapText="1"/>
    </xf>
    <xf numFmtId="0" fontId="8" fillId="0" borderId="27" xfId="0" applyFont="1" applyFill="1" applyBorder="1" applyAlignment="1">
      <alignment horizontal="center"/>
    </xf>
    <xf numFmtId="38" fontId="8" fillId="0" borderId="27" xfId="1" applyFont="1" applyFill="1" applyBorder="1" applyAlignment="1">
      <alignment horizontal="right"/>
    </xf>
    <xf numFmtId="38" fontId="7" fillId="0" borderId="27" xfId="1" applyFont="1" applyFill="1" applyBorder="1" applyAlignment="1">
      <alignment horizontal="right"/>
    </xf>
    <xf numFmtId="0" fontId="7" fillId="0" borderId="30" xfId="0" applyFont="1" applyFill="1" applyBorder="1" applyAlignment="1">
      <alignment horizontal="center" wrapText="1" shrinkToFit="1"/>
    </xf>
    <xf numFmtId="0" fontId="8" fillId="0" borderId="0" xfId="0" applyFont="1" applyFill="1" applyBorder="1" applyAlignment="1">
      <alignment horizontal="distributed" justifyLastLine="1"/>
    </xf>
    <xf numFmtId="0" fontId="8" fillId="0" borderId="27" xfId="0" applyFont="1" applyFill="1" applyBorder="1" applyAlignment="1">
      <alignment horizontal="left" vertical="center" wrapText="1"/>
    </xf>
    <xf numFmtId="0" fontId="7" fillId="0" borderId="30" xfId="0" applyFont="1" applyFill="1" applyBorder="1" applyAlignment="1">
      <alignment horizontal="left" wrapText="1" shrinkToFit="1"/>
    </xf>
    <xf numFmtId="0" fontId="30" fillId="0" borderId="0" xfId="0" applyFont="1" applyFill="1"/>
    <xf numFmtId="0" fontId="8" fillId="0" borderId="50" xfId="0" applyFont="1" applyFill="1" applyBorder="1" applyAlignment="1">
      <alignment horizontal="distributed" justifyLastLine="1"/>
    </xf>
    <xf numFmtId="0" fontId="7" fillId="0" borderId="51" xfId="0" applyFont="1" applyFill="1" applyBorder="1" applyAlignment="1">
      <alignment horizontal="left" shrinkToFit="1"/>
    </xf>
    <xf numFmtId="0" fontId="7" fillId="0" borderId="51" xfId="0" applyFont="1" applyFill="1" applyBorder="1" applyAlignment="1">
      <alignment horizontal="center"/>
    </xf>
    <xf numFmtId="38" fontId="7" fillId="0" borderId="51" xfId="1" applyFont="1" applyFill="1" applyBorder="1" applyAlignment="1">
      <alignment horizontal="right"/>
    </xf>
    <xf numFmtId="38" fontId="17" fillId="0" borderId="51" xfId="1" applyFont="1" applyFill="1" applyBorder="1" applyAlignment="1">
      <alignment horizontal="right"/>
    </xf>
    <xf numFmtId="0" fontId="7" fillId="0" borderId="49" xfId="0" applyFont="1" applyFill="1" applyBorder="1" applyAlignment="1">
      <alignment horizontal="left" wrapText="1" shrinkToFit="1"/>
    </xf>
    <xf numFmtId="0" fontId="17" fillId="0" borderId="0" xfId="0" applyFont="1" applyFill="1" applyAlignment="1">
      <alignment vertical="top"/>
    </xf>
    <xf numFmtId="0" fontId="31" fillId="0" borderId="0" xfId="0" applyFont="1" applyFill="1"/>
    <xf numFmtId="0" fontId="32" fillId="0" borderId="0" xfId="0" applyFont="1" applyFill="1"/>
    <xf numFmtId="0" fontId="33" fillId="0" borderId="0" xfId="0" applyFont="1" applyFill="1"/>
    <xf numFmtId="0" fontId="34" fillId="0" borderId="0" xfId="0" applyFont="1" applyFill="1"/>
    <xf numFmtId="0" fontId="34" fillId="0" borderId="0" xfId="0" applyFont="1" applyFill="1" applyBorder="1"/>
    <xf numFmtId="0" fontId="4" fillId="0" borderId="0" xfId="0" applyFont="1" applyFill="1" applyAlignment="1">
      <alignment horizontal="left"/>
    </xf>
  </cellXfs>
  <cellStyles count="6">
    <cellStyle name="桁区切り" xfId="1" builtinId="6"/>
    <cellStyle name="桁区切り 2" xfId="5"/>
    <cellStyle name="標準" xfId="0" builtinId="0"/>
    <cellStyle name="標準_Book1" xfId="2"/>
    <cellStyle name="標準_入札 2" xfId="3"/>
    <cellStyle name="標準_糧食納品書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368300</xdr:colOff>
      <xdr:row>28</xdr:row>
      <xdr:rowOff>12701</xdr:rowOff>
    </xdr:from>
    <xdr:to>
      <xdr:col>7</xdr:col>
      <xdr:colOff>1006475</xdr:colOff>
      <xdr:row>32</xdr:row>
      <xdr:rowOff>163285</xdr:rowOff>
    </xdr:to>
    <xdr:sp macro="" textlink="">
      <xdr:nvSpPr>
        <xdr:cNvPr id="2" name="Text Box 8"/>
        <xdr:cNvSpPr txBox="1">
          <a:spLocks noChangeArrowheads="1"/>
        </xdr:cNvSpPr>
      </xdr:nvSpPr>
      <xdr:spPr bwMode="auto">
        <a:xfrm>
          <a:off x="368300" y="10242551"/>
          <a:ext cx="7324725" cy="1522184"/>
        </a:xfrm>
        <a:prstGeom prst="rect">
          <a:avLst/>
        </a:prstGeom>
        <a:solidFill>
          <a:srgbClr val="FFFFFF"/>
        </a:solidFill>
        <a:ln w="31750">
          <a:solidFill>
            <a:srgbClr val="FF0000"/>
          </a:solidFill>
          <a:miter lim="800000"/>
          <a:headEnd/>
          <a:tailEnd/>
        </a:ln>
      </xdr:spPr>
      <xdr:txBody>
        <a:bodyPr vertOverflow="clip" wrap="square" lIns="27432" tIns="18288" rIns="0" bIns="18288" anchor="ctr" upright="1"/>
        <a:lstStyle/>
        <a:p>
          <a:pPr algn="l" rtl="1">
            <a:lnSpc>
              <a:spcPts val="1400"/>
            </a:lnSpc>
            <a:defRPr sz="1000"/>
          </a:pPr>
          <a:r>
            <a:rPr lang="ja-JP" altLang="en-US" sz="1600" b="0" i="0" strike="noStrike">
              <a:solidFill>
                <a:srgbClr val="FF0000"/>
              </a:solidFill>
              <a:latin typeface="ＭＳ Ｐ明朝"/>
              <a:ea typeface="ＭＳ Ｐ明朝"/>
            </a:rPr>
            <a:t>注意事項</a:t>
          </a:r>
          <a:endParaRPr lang="en-US" altLang="ja-JP" sz="1600" b="0" i="0" strike="noStrike">
            <a:solidFill>
              <a:srgbClr val="FF0000"/>
            </a:solidFill>
            <a:latin typeface="ＭＳ Ｐ明朝"/>
            <a:ea typeface="ＭＳ Ｐ明朝"/>
          </a:endParaRPr>
        </a:p>
        <a:p>
          <a:pPr algn="l" rtl="1">
            <a:lnSpc>
              <a:spcPts val="1400"/>
            </a:lnSpc>
            <a:defRPr sz="1000"/>
          </a:pPr>
          <a:r>
            <a:rPr lang="en-US" altLang="ja-JP" sz="1200" b="0" i="0" strike="noStrike">
              <a:solidFill>
                <a:srgbClr val="FF0000"/>
              </a:solidFill>
              <a:latin typeface="ＭＳ Ｐ明朝"/>
              <a:ea typeface="ＭＳ Ｐ明朝"/>
            </a:rPr>
            <a:t>※</a:t>
          </a:r>
          <a:r>
            <a:rPr lang="ja-JP" altLang="en-US" sz="1200" b="0" i="0" strike="noStrike">
              <a:solidFill>
                <a:srgbClr val="FF0000"/>
              </a:solidFill>
              <a:latin typeface="ＭＳ Ｐ明朝"/>
              <a:ea typeface="ＭＳ Ｐ明朝"/>
            </a:rPr>
            <a:t>誓約事項：「当社は、入札心得に定める暴力団排除に関する事項について誓約します」</a:t>
          </a:r>
          <a:endParaRPr lang="en-US" altLang="ja-JP" sz="1200" b="0" i="0" strike="noStrike">
            <a:solidFill>
              <a:srgbClr val="FF0000"/>
            </a:solidFill>
            <a:latin typeface="ＭＳ Ｐ明朝"/>
            <a:ea typeface="ＭＳ Ｐ明朝"/>
          </a:endParaRPr>
        </a:p>
        <a:p>
          <a:pPr algn="l" rtl="1">
            <a:lnSpc>
              <a:spcPts val="1400"/>
            </a:lnSpc>
            <a:defRPr sz="1000"/>
          </a:pPr>
          <a:r>
            <a:rPr lang="ja-JP" altLang="en-US" sz="1200" b="0" i="0" strike="noStrike">
              <a:solidFill>
                <a:srgbClr val="FF0000"/>
              </a:solidFill>
              <a:latin typeface="ＭＳ Ｐ明朝"/>
              <a:ea typeface="ＭＳ Ｐ明朝"/>
            </a:rPr>
            <a:t>　　　　　　　　という文面を見積書余白に記載するようにお願い致します。</a:t>
          </a:r>
          <a:endParaRPr lang="en-US" altLang="ja-JP" sz="1200" b="0" i="0" strike="noStrike">
            <a:solidFill>
              <a:srgbClr val="FF0000"/>
            </a:solidFill>
            <a:latin typeface="ＭＳ Ｐ明朝"/>
            <a:ea typeface="ＭＳ Ｐ明朝"/>
          </a:endParaRPr>
        </a:p>
        <a:p>
          <a:pPr algn="l" rtl="1">
            <a:lnSpc>
              <a:spcPts val="1400"/>
            </a:lnSpc>
            <a:defRPr sz="1000"/>
          </a:pPr>
          <a:endParaRPr lang="en-US" altLang="ja-JP" sz="2000" b="0" i="0" strike="noStrike">
            <a:solidFill>
              <a:srgbClr val="FF0000"/>
            </a:solidFill>
            <a:latin typeface="ＭＳ Ｐ明朝"/>
            <a:ea typeface="ＭＳ Ｐ明朝"/>
          </a:endParaRPr>
        </a:p>
        <a:p>
          <a:pPr algn="l" rtl="1">
            <a:lnSpc>
              <a:spcPts val="1400"/>
            </a:lnSpc>
            <a:defRPr sz="1000"/>
          </a:pPr>
          <a:r>
            <a:rPr lang="ja-JP" altLang="en-US" sz="2000" b="0" i="0" strike="noStrike">
              <a:solidFill>
                <a:srgbClr val="FF0000"/>
              </a:solidFill>
              <a:latin typeface="ＭＳ Ｐ明朝"/>
              <a:ea typeface="ＭＳ Ｐ明朝"/>
            </a:rPr>
            <a:t>　納期が間に合わない場合はご連絡ください。対処いたします。</a:t>
          </a:r>
          <a:endParaRPr lang="en-US" altLang="ja-JP" sz="2000" b="0" i="0" strike="noStrike">
            <a:solidFill>
              <a:srgbClr val="FF0000"/>
            </a:solidFill>
            <a:latin typeface="ＭＳ Ｐ明朝"/>
            <a:ea typeface="ＭＳ Ｐ明朝"/>
          </a:endParaRPr>
        </a:p>
        <a:p>
          <a:pPr algn="l" rtl="1">
            <a:lnSpc>
              <a:spcPts val="1400"/>
            </a:lnSpc>
            <a:defRPr sz="1000"/>
          </a:pPr>
          <a:endParaRPr lang="en-US" altLang="ja-JP" sz="1200" b="0" i="0" strike="noStrike">
            <a:solidFill>
              <a:srgbClr val="FF0000"/>
            </a:solidFill>
            <a:latin typeface="ＭＳ Ｐ明朝"/>
            <a:ea typeface="ＭＳ Ｐ明朝"/>
          </a:endParaRPr>
        </a:p>
        <a:p>
          <a:pPr algn="l" rtl="1">
            <a:lnSpc>
              <a:spcPts val="1400"/>
            </a:lnSpc>
            <a:defRPr sz="1000"/>
          </a:pPr>
          <a:r>
            <a:rPr lang="en-US" altLang="ja-JP" sz="1200" b="0" i="0" strike="noStrike">
              <a:solidFill>
                <a:srgbClr val="FF0000"/>
              </a:solidFill>
              <a:latin typeface="ＭＳ Ｐ明朝"/>
              <a:ea typeface="ＭＳ Ｐ明朝"/>
            </a:rPr>
            <a:t>※</a:t>
          </a:r>
          <a:r>
            <a:rPr lang="ja-JP" altLang="en-US" sz="1400" b="0" i="0" strike="noStrike">
              <a:solidFill>
                <a:srgbClr val="FF0000"/>
              </a:solidFill>
              <a:latin typeface="ＭＳ Ｐ明朝"/>
              <a:ea typeface="ＭＳ Ｐ明朝"/>
            </a:rPr>
            <a:t>消費税の取扱い：見積価格は税抜価格でお願いします。（税込契約の場合は余白に「税込」と記入下さい。</a:t>
          </a:r>
          <a:r>
            <a:rPr lang="ja-JP" altLang="en-US" sz="1200" b="0" i="0" strike="noStrike">
              <a:solidFill>
                <a:srgbClr val="FF0000"/>
              </a:solidFill>
              <a:latin typeface="ＭＳ Ｐ明朝"/>
              <a:ea typeface="ＭＳ Ｐ明朝"/>
            </a:rPr>
            <a:t>）</a:t>
          </a:r>
          <a:endParaRPr lang="en-US" altLang="ja-JP" sz="1200" b="0" i="0" strike="noStrike">
            <a:solidFill>
              <a:srgbClr val="FF0000"/>
            </a:solidFill>
            <a:latin typeface="ＭＳ Ｐ明朝"/>
            <a:ea typeface="ＭＳ Ｐ明朝"/>
          </a:endParaRPr>
        </a:p>
      </xdr:txBody>
    </xdr:sp>
    <xdr:clientData/>
  </xdr:twoCellAnchor>
  <xdr:twoCellAnchor>
    <xdr:from>
      <xdr:col>14</xdr:col>
      <xdr:colOff>291645</xdr:colOff>
      <xdr:row>3</xdr:row>
      <xdr:rowOff>138339</xdr:rowOff>
    </xdr:from>
    <xdr:to>
      <xdr:col>17</xdr:col>
      <xdr:colOff>367392</xdr:colOff>
      <xdr:row>6</xdr:row>
      <xdr:rowOff>128814</xdr:rowOff>
    </xdr:to>
    <xdr:sp macro="" textlink="">
      <xdr:nvSpPr>
        <xdr:cNvPr id="3" name="Text Box 3"/>
        <xdr:cNvSpPr txBox="1">
          <a:spLocks noChangeArrowheads="1"/>
        </xdr:cNvSpPr>
      </xdr:nvSpPr>
      <xdr:spPr bwMode="auto">
        <a:xfrm>
          <a:off x="12588420" y="1167039"/>
          <a:ext cx="2276022" cy="1019175"/>
        </a:xfrm>
        <a:prstGeom prst="rect">
          <a:avLst/>
        </a:prstGeom>
        <a:solidFill>
          <a:srgbClr val="FFFFFF"/>
        </a:solidFill>
        <a:ln w="31750">
          <a:solidFill>
            <a:srgbClr val="FF0000"/>
          </a:solidFill>
          <a:miter lim="800000"/>
          <a:headEnd/>
          <a:tailEnd/>
        </a:ln>
      </xdr:spPr>
      <xdr:txBody>
        <a:bodyPr vertOverflow="clip" wrap="square" lIns="91440" tIns="50292" rIns="91440" bIns="50292" anchor="ctr" upright="1"/>
        <a:lstStyle/>
        <a:p>
          <a:pPr algn="ctr" rtl="1">
            <a:defRPr sz="1000"/>
          </a:pPr>
          <a:r>
            <a:rPr lang="ja-JP" altLang="en-US" sz="4800" b="1" i="0" strike="noStrike">
              <a:solidFill>
                <a:srgbClr val="FF0000"/>
              </a:solidFill>
              <a:latin typeface="ＭＳ 明朝"/>
              <a:ea typeface="ＭＳ 明朝"/>
            </a:rPr>
            <a:t>大至急</a:t>
          </a:r>
        </a:p>
      </xdr:txBody>
    </xdr:sp>
    <xdr:clientData/>
  </xdr:twoCellAnchor>
  <xdr:twoCellAnchor>
    <xdr:from>
      <xdr:col>10</xdr:col>
      <xdr:colOff>1409700</xdr:colOff>
      <xdr:row>3</xdr:row>
      <xdr:rowOff>114300</xdr:rowOff>
    </xdr:from>
    <xdr:to>
      <xdr:col>14</xdr:col>
      <xdr:colOff>152400</xdr:colOff>
      <xdr:row>6</xdr:row>
      <xdr:rowOff>104775</xdr:rowOff>
    </xdr:to>
    <xdr:sp macro="" textlink="">
      <xdr:nvSpPr>
        <xdr:cNvPr id="4" name="Text Box 4"/>
        <xdr:cNvSpPr txBox="1">
          <a:spLocks noChangeArrowheads="1"/>
        </xdr:cNvSpPr>
      </xdr:nvSpPr>
      <xdr:spPr bwMode="auto">
        <a:xfrm>
          <a:off x="10296525" y="1143000"/>
          <a:ext cx="2152650" cy="1019175"/>
        </a:xfrm>
        <a:prstGeom prst="rect">
          <a:avLst/>
        </a:prstGeom>
        <a:solidFill>
          <a:srgbClr val="FFFFFF"/>
        </a:solidFill>
        <a:ln w="31750">
          <a:solidFill>
            <a:srgbClr val="FF0000"/>
          </a:solidFill>
          <a:miter lim="800000"/>
          <a:headEnd/>
          <a:tailEnd/>
        </a:ln>
      </xdr:spPr>
      <xdr:txBody>
        <a:bodyPr vertOverflow="clip" wrap="square" lIns="91440" tIns="50292" rIns="91440" bIns="50292" anchor="ctr" upright="1"/>
        <a:lstStyle/>
        <a:p>
          <a:pPr algn="ctr" rtl="1">
            <a:defRPr sz="1000"/>
          </a:pPr>
          <a:r>
            <a:rPr lang="ja-JP" altLang="en-US" sz="4800" b="1" i="0" strike="noStrike">
              <a:solidFill>
                <a:srgbClr val="FF0000"/>
              </a:solidFill>
              <a:latin typeface="ＭＳ 明朝"/>
              <a:ea typeface="ＭＳ 明朝"/>
            </a:rPr>
            <a:t>訂正分</a:t>
          </a:r>
        </a:p>
      </xdr:txBody>
    </xdr:sp>
    <xdr:clientData/>
  </xdr:twoCellAnchor>
  <xdr:twoCellAnchor>
    <xdr:from>
      <xdr:col>5</xdr:col>
      <xdr:colOff>523875</xdr:colOff>
      <xdr:row>23</xdr:row>
      <xdr:rowOff>28575</xdr:rowOff>
    </xdr:from>
    <xdr:to>
      <xdr:col>8</xdr:col>
      <xdr:colOff>9525</xdr:colOff>
      <xdr:row>24</xdr:row>
      <xdr:rowOff>285750</xdr:rowOff>
    </xdr:to>
    <xdr:sp macro="" textlink="">
      <xdr:nvSpPr>
        <xdr:cNvPr id="5" name="Text Box 14"/>
        <xdr:cNvSpPr txBox="1">
          <a:spLocks noChangeArrowheads="1"/>
        </xdr:cNvSpPr>
      </xdr:nvSpPr>
      <xdr:spPr bwMode="auto">
        <a:xfrm>
          <a:off x="5000625" y="8543925"/>
          <a:ext cx="2790825" cy="6000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1">
            <a:lnSpc>
              <a:spcPts val="1400"/>
            </a:lnSpc>
            <a:defRPr sz="1000"/>
          </a:pPr>
          <a:r>
            <a:rPr lang="ja-JP" altLang="en-US" sz="1200" b="0" i="0" strike="noStrike">
              <a:solidFill>
                <a:srgbClr val="000000"/>
              </a:solidFill>
              <a:latin typeface="ＭＳ 明朝"/>
              <a:ea typeface="ＭＳ 明朝"/>
            </a:rPr>
            <a:t>　印鑑は、必ず代表者の私印または、代表取締役社長の印を押印ください。</a:t>
          </a:r>
        </a:p>
        <a:p>
          <a:pPr algn="l" rtl="1">
            <a:lnSpc>
              <a:spcPts val="1300"/>
            </a:lnSpc>
            <a:defRPr sz="1000"/>
          </a:pPr>
          <a:r>
            <a:rPr lang="en-US" altLang="ja-JP" sz="1200" b="0" i="0" strike="noStrike">
              <a:solidFill>
                <a:srgbClr val="000000"/>
              </a:solidFill>
              <a:latin typeface="ＭＳ 明朝"/>
              <a:ea typeface="ＭＳ 明朝"/>
            </a:rPr>
            <a:t>※</a:t>
          </a:r>
          <a:r>
            <a:rPr lang="ja-JP" altLang="en-US" sz="1200" b="0" i="0" strike="noStrike">
              <a:solidFill>
                <a:srgbClr val="000000"/>
              </a:solidFill>
              <a:latin typeface="ＭＳ 明朝"/>
              <a:ea typeface="ＭＳ 明朝"/>
            </a:rPr>
            <a:t>印はシャチハタ不可</a:t>
          </a:r>
        </a:p>
      </xdr:txBody>
    </xdr:sp>
    <xdr:clientData/>
  </xdr:twoCellAnchor>
  <xdr:twoCellAnchor>
    <xdr:from>
      <xdr:col>5</xdr:col>
      <xdr:colOff>542925</xdr:colOff>
      <xdr:row>25</xdr:row>
      <xdr:rowOff>47625</xdr:rowOff>
    </xdr:from>
    <xdr:to>
      <xdr:col>8</xdr:col>
      <xdr:colOff>95250</xdr:colOff>
      <xdr:row>27</xdr:row>
      <xdr:rowOff>228600</xdr:rowOff>
    </xdr:to>
    <xdr:grpSp>
      <xdr:nvGrpSpPr>
        <xdr:cNvPr id="6" name="Group 15"/>
        <xdr:cNvGrpSpPr>
          <a:grpSpLocks/>
        </xdr:cNvGrpSpPr>
      </xdr:nvGrpSpPr>
      <xdr:grpSpPr bwMode="auto">
        <a:xfrm>
          <a:off x="5033282" y="9150804"/>
          <a:ext cx="2872468" cy="861332"/>
          <a:chOff x="485" y="912"/>
          <a:chExt cx="300" cy="91"/>
        </a:xfrm>
      </xdr:grpSpPr>
      <xdr:sp macro="" textlink="">
        <xdr:nvSpPr>
          <xdr:cNvPr id="7" name="Text Box 16"/>
          <xdr:cNvSpPr txBox="1">
            <a:spLocks noChangeArrowheads="1"/>
          </xdr:cNvSpPr>
        </xdr:nvSpPr>
        <xdr:spPr bwMode="auto">
          <a:xfrm>
            <a:off x="485" y="912"/>
            <a:ext cx="300" cy="91"/>
          </a:xfrm>
          <a:prstGeom prst="rect">
            <a:avLst/>
          </a:prstGeom>
          <a:noFill/>
          <a:ln w="9525">
            <a:noFill/>
            <a:miter lim="800000"/>
            <a:headEnd/>
            <a:tailEnd/>
          </a:ln>
        </xdr:spPr>
        <xdr:txBody>
          <a:bodyPr vertOverflow="clip" wrap="square" lIns="27432" tIns="18288" rIns="0" bIns="0" anchor="t" upright="1"/>
          <a:lstStyle/>
          <a:p>
            <a:pPr algn="l" rtl="1">
              <a:lnSpc>
                <a:spcPts val="1400"/>
              </a:lnSpc>
              <a:defRPr sz="1000"/>
            </a:pPr>
            <a:r>
              <a:rPr lang="ja-JP" altLang="en-US" sz="1200" b="0" i="0" strike="noStrike">
                <a:solidFill>
                  <a:srgbClr val="000000"/>
                </a:solidFill>
                <a:latin typeface="ＭＳ 明朝"/>
                <a:ea typeface="ＭＳ 明朝"/>
              </a:rPr>
              <a:t>○○県○○市○○</a:t>
            </a:r>
            <a:r>
              <a:rPr lang="en-US" altLang="ja-JP" sz="1200" b="0" i="0" strike="noStrike">
                <a:solidFill>
                  <a:srgbClr val="000000"/>
                </a:solidFill>
                <a:latin typeface="ＭＳ 明朝"/>
                <a:ea typeface="ＭＳ 明朝"/>
              </a:rPr>
              <a:t>123</a:t>
            </a:r>
            <a:r>
              <a:rPr lang="ja-JP" altLang="en-US" sz="1200" b="0" i="0" strike="noStrike">
                <a:solidFill>
                  <a:srgbClr val="000000"/>
                </a:solidFill>
                <a:latin typeface="ＭＳ 明朝"/>
                <a:ea typeface="ＭＳ 明朝"/>
              </a:rPr>
              <a:t>番地</a:t>
            </a:r>
          </a:p>
          <a:p>
            <a:pPr algn="l" rtl="1">
              <a:lnSpc>
                <a:spcPts val="1900"/>
              </a:lnSpc>
              <a:defRPr sz="1000"/>
            </a:pPr>
            <a:r>
              <a:rPr lang="ja-JP" altLang="en-US" sz="1200" b="0" i="0" strike="noStrike">
                <a:solidFill>
                  <a:srgbClr val="000000"/>
                </a:solidFill>
                <a:latin typeface="ＭＳ 明朝"/>
                <a:ea typeface="ＭＳ 明朝"/>
              </a:rPr>
              <a:t>　</a:t>
            </a:r>
            <a:r>
              <a:rPr lang="ja-JP" altLang="en-US" sz="1600" b="0" i="0" strike="noStrike">
                <a:solidFill>
                  <a:srgbClr val="000000"/>
                </a:solidFill>
                <a:latin typeface="ＭＳ 明朝"/>
                <a:ea typeface="ＭＳ 明朝"/>
              </a:rPr>
              <a:t>株式会社○○○○</a:t>
            </a:r>
            <a:endParaRPr lang="ja-JP" altLang="en-US" sz="1200" b="0" i="0" strike="noStrike">
              <a:solidFill>
                <a:srgbClr val="000000"/>
              </a:solidFill>
              <a:latin typeface="ＭＳ 明朝"/>
              <a:ea typeface="ＭＳ 明朝"/>
            </a:endParaRPr>
          </a:p>
          <a:p>
            <a:pPr algn="l" rtl="1">
              <a:lnSpc>
                <a:spcPts val="1600"/>
              </a:lnSpc>
              <a:defRPr sz="1000"/>
            </a:pPr>
            <a:r>
              <a:rPr lang="ja-JP" altLang="en-US" sz="1200" b="0" i="0" strike="noStrike">
                <a:solidFill>
                  <a:srgbClr val="000000"/>
                </a:solidFill>
                <a:latin typeface="ＭＳ 明朝"/>
                <a:ea typeface="ＭＳ 明朝"/>
              </a:rPr>
              <a:t>　　代表取締役　</a:t>
            </a:r>
            <a:r>
              <a:rPr lang="ja-JP" altLang="en-US" sz="1400" b="0" i="0" strike="noStrike">
                <a:solidFill>
                  <a:srgbClr val="000000"/>
                </a:solidFill>
                <a:latin typeface="ＭＳ 明朝"/>
                <a:ea typeface="ＭＳ 明朝"/>
              </a:rPr>
              <a:t>○○○○</a:t>
            </a:r>
          </a:p>
        </xdr:txBody>
      </xdr:sp>
      <xdr:sp macro="" textlink="">
        <xdr:nvSpPr>
          <xdr:cNvPr id="8" name="Text Box 17"/>
          <xdr:cNvSpPr txBox="1">
            <a:spLocks noChangeArrowheads="1"/>
          </xdr:cNvSpPr>
        </xdr:nvSpPr>
        <xdr:spPr bwMode="auto">
          <a:xfrm>
            <a:off x="540" y="912"/>
            <a:ext cx="96" cy="86"/>
          </a:xfrm>
          <a:prstGeom prst="rect">
            <a:avLst/>
          </a:prstGeom>
          <a:noFill/>
          <a:ln w="19050">
            <a:solidFill>
              <a:srgbClr val="FF0000"/>
            </a:solidFill>
            <a:miter lim="800000"/>
            <a:headEnd/>
            <a:tailEnd/>
          </a:ln>
        </xdr:spPr>
        <xdr:txBody>
          <a:bodyPr vertOverflow="clip" wrap="square" lIns="45720" tIns="27432" rIns="45720" bIns="27432" anchor="ctr" upright="1"/>
          <a:lstStyle/>
          <a:p>
            <a:pPr algn="ctr" rtl="1">
              <a:defRPr sz="1000"/>
            </a:pPr>
            <a:r>
              <a:rPr lang="ja-JP" altLang="en-US" sz="2000" b="1" i="0" strike="noStrike">
                <a:solidFill>
                  <a:srgbClr val="FF0000"/>
                </a:solidFill>
                <a:latin typeface="ＭＳ 明朝"/>
                <a:ea typeface="ＭＳ 明朝"/>
              </a:rPr>
              <a:t>社印</a:t>
            </a:r>
          </a:p>
        </xdr:txBody>
      </xdr:sp>
      <xdr:sp macro="" textlink="">
        <xdr:nvSpPr>
          <xdr:cNvPr id="9" name="Oval 18"/>
          <xdr:cNvSpPr>
            <a:spLocks noChangeArrowheads="1"/>
          </xdr:cNvSpPr>
        </xdr:nvSpPr>
        <xdr:spPr bwMode="auto">
          <a:xfrm>
            <a:off x="678" y="936"/>
            <a:ext cx="62" cy="61"/>
          </a:xfrm>
          <a:prstGeom prst="ellipse">
            <a:avLst/>
          </a:prstGeom>
          <a:noFill/>
          <a:ln w="9525">
            <a:solidFill>
              <a:srgbClr val="FF0000"/>
            </a:solidFill>
            <a:round/>
            <a:headEnd/>
            <a:tailEnd/>
          </a:ln>
        </xdr:spPr>
        <xdr:txBody>
          <a:bodyPr vertOverflow="clip" wrap="square" lIns="36576" tIns="18288" rIns="36576" bIns="18288" anchor="ctr" upright="1"/>
          <a:lstStyle/>
          <a:p>
            <a:pPr algn="ctr" rtl="1">
              <a:lnSpc>
                <a:spcPts val="1300"/>
              </a:lnSpc>
              <a:defRPr sz="1000"/>
            </a:pPr>
            <a:r>
              <a:rPr lang="ja-JP" altLang="en-US" sz="1100" b="1" i="0" strike="noStrike">
                <a:solidFill>
                  <a:srgbClr val="FF0000"/>
                </a:solidFill>
                <a:latin typeface="ＭＳ 明朝"/>
                <a:ea typeface="ＭＳ 明朝"/>
              </a:rPr>
              <a:t>代表印</a:t>
            </a:r>
          </a:p>
        </xdr:txBody>
      </xdr:sp>
    </xdr:grpSp>
    <xdr:clientData/>
  </xdr:twoCellAnchor>
  <xdr:twoCellAnchor>
    <xdr:from>
      <xdr:col>9</xdr:col>
      <xdr:colOff>266700</xdr:colOff>
      <xdr:row>0</xdr:row>
      <xdr:rowOff>0</xdr:rowOff>
    </xdr:from>
    <xdr:to>
      <xdr:col>17</xdr:col>
      <xdr:colOff>66675</xdr:colOff>
      <xdr:row>2</xdr:row>
      <xdr:rowOff>333375</xdr:rowOff>
    </xdr:to>
    <xdr:sp macro="" textlink="">
      <xdr:nvSpPr>
        <xdr:cNvPr id="10" name="Text Box 19"/>
        <xdr:cNvSpPr txBox="1">
          <a:spLocks noChangeArrowheads="1"/>
        </xdr:cNvSpPr>
      </xdr:nvSpPr>
      <xdr:spPr bwMode="auto">
        <a:xfrm>
          <a:off x="8286750" y="0"/>
          <a:ext cx="6276975" cy="1019175"/>
        </a:xfrm>
        <a:prstGeom prst="rect">
          <a:avLst/>
        </a:prstGeom>
        <a:solidFill>
          <a:srgbClr val="FFFFFF"/>
        </a:solidFill>
        <a:ln w="31750">
          <a:solidFill>
            <a:srgbClr val="FF0000"/>
          </a:solidFill>
          <a:miter lim="800000"/>
          <a:headEnd/>
          <a:tailEnd/>
        </a:ln>
      </xdr:spPr>
      <xdr:txBody>
        <a:bodyPr vertOverflow="clip" wrap="square" lIns="36576" tIns="22860" rIns="0" bIns="22860" anchor="ctr" upright="1"/>
        <a:lstStyle/>
        <a:p>
          <a:pPr algn="l" rtl="1">
            <a:lnSpc>
              <a:spcPts val="1700"/>
            </a:lnSpc>
            <a:defRPr sz="1000"/>
          </a:pPr>
          <a:r>
            <a:rPr lang="ja-JP" altLang="en-US" sz="1400" b="1" i="0" strike="noStrike">
              <a:solidFill>
                <a:srgbClr val="FF0000"/>
              </a:solidFill>
              <a:latin typeface="ＭＳ 明朝"/>
              <a:ea typeface="ＭＳ 明朝"/>
            </a:rPr>
            <a:t>辞退される場合は、価格調査回答書の送付は必要ありません。　　　　　　見積書に「辞退」と記入して、下記ＦＡＸ送信要領にて送信ください。　　　必ず回答下さいますようよろしくお願いいたします。</a:t>
          </a:r>
        </a:p>
      </xdr:txBody>
    </xdr:sp>
    <xdr:clientData/>
  </xdr:twoCellAnchor>
  <xdr:twoCellAnchor>
    <xdr:from>
      <xdr:col>0</xdr:col>
      <xdr:colOff>394608</xdr:colOff>
      <xdr:row>60</xdr:row>
      <xdr:rowOff>137432</xdr:rowOff>
    </xdr:from>
    <xdr:to>
      <xdr:col>7</xdr:col>
      <xdr:colOff>1025979</xdr:colOff>
      <xdr:row>65</xdr:row>
      <xdr:rowOff>23132</xdr:rowOff>
    </xdr:to>
    <xdr:sp macro="" textlink="">
      <xdr:nvSpPr>
        <xdr:cNvPr id="11" name="Text Box 20"/>
        <xdr:cNvSpPr txBox="1">
          <a:spLocks noChangeArrowheads="1"/>
        </xdr:cNvSpPr>
      </xdr:nvSpPr>
      <xdr:spPr bwMode="auto">
        <a:xfrm>
          <a:off x="394608" y="21902057"/>
          <a:ext cx="7317921" cy="1600200"/>
        </a:xfrm>
        <a:prstGeom prst="rect">
          <a:avLst/>
        </a:prstGeom>
        <a:solidFill>
          <a:srgbClr val="FFFFFF"/>
        </a:solidFill>
        <a:ln w="31750">
          <a:solidFill>
            <a:srgbClr val="FF0000"/>
          </a:solidFill>
          <a:miter lim="800000"/>
          <a:headEnd/>
          <a:tailEnd/>
        </a:ln>
      </xdr:spPr>
      <xdr:txBody>
        <a:bodyPr vertOverflow="clip" wrap="square" lIns="27432" tIns="18288" rIns="0" bIns="18288" anchor="ctr" upright="1"/>
        <a:lstStyle/>
        <a:p>
          <a:pPr algn="l" rtl="1">
            <a:lnSpc>
              <a:spcPts val="1400"/>
            </a:lnSpc>
            <a:defRPr sz="1000"/>
          </a:pPr>
          <a:r>
            <a:rPr lang="ja-JP" altLang="en-US" sz="1400" b="0" i="0" strike="noStrike">
              <a:solidFill>
                <a:srgbClr val="FF0000"/>
              </a:solidFill>
              <a:latin typeface="ＭＳ Ｐゴシック"/>
              <a:ea typeface="ＭＳ Ｐゴシック"/>
            </a:rPr>
            <a:t>価格調査及び見積もりに関し、同等品での規格につきましては確認、許可が必要となりますので事前に「同等品判定依頼書」</a:t>
          </a:r>
          <a:r>
            <a:rPr lang="en-US" altLang="ja-JP" sz="1400" b="0" i="0" strike="noStrike">
              <a:solidFill>
                <a:srgbClr val="FF0000"/>
              </a:solidFill>
              <a:latin typeface="ＭＳ Ｐゴシック"/>
              <a:ea typeface="ＭＳ Ｐゴシック"/>
            </a:rPr>
            <a:t>(</a:t>
          </a:r>
          <a:r>
            <a:rPr lang="ja-JP" altLang="en-US" sz="1400" b="0" i="0" strike="noStrike">
              <a:solidFill>
                <a:srgbClr val="FF0000"/>
              </a:solidFill>
              <a:latin typeface="ＭＳ Ｐゴシック"/>
              <a:ea typeface="ＭＳ Ｐゴシック"/>
            </a:rPr>
            <a:t>会計隊へ依頼）をカタログコピーと一緒にＦＡＸを送付して許可を受けてください。（ＦＡＸ　０９８－８５７－１１６７）x</a:t>
          </a:r>
          <a:endParaRPr lang="en-US" altLang="ja-JP" sz="1400" b="0" i="0" strike="noStrike">
            <a:solidFill>
              <a:srgbClr val="FF0000"/>
            </a:solidFill>
            <a:latin typeface="ＭＳ Ｐゴシック"/>
            <a:ea typeface="ＭＳ Ｐゴシック"/>
          </a:endParaRPr>
        </a:p>
        <a:p>
          <a:pPr algn="l" rtl="1">
            <a:lnSpc>
              <a:spcPts val="1400"/>
            </a:lnSpc>
            <a:defRPr sz="1000"/>
          </a:pP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a:t>
          </a:r>
          <a:endParaRPr lang="en-US" altLang="ja-JP" sz="1400" b="0" i="0" strike="noStrike">
            <a:solidFill>
              <a:srgbClr val="FF0000"/>
            </a:solidFill>
            <a:latin typeface="ＭＳ Ｐゴシック"/>
            <a:ea typeface="ＭＳ Ｐゴシック"/>
          </a:endParaRPr>
        </a:p>
        <a:p>
          <a:pPr algn="l" rtl="1">
            <a:lnSpc>
              <a:spcPts val="1300"/>
            </a:lnSpc>
            <a:defRPr sz="1000"/>
          </a:pPr>
          <a:r>
            <a:rPr lang="ja-JP" altLang="en-US" sz="1400" b="0" i="0" strike="noStrike">
              <a:solidFill>
                <a:srgbClr val="FF0000"/>
              </a:solidFill>
              <a:latin typeface="ＭＳ Ｐゴシック"/>
              <a:ea typeface="ＭＳ Ｐゴシック"/>
            </a:rPr>
            <a:t>　何かご不明な点等ございましたら、担当の中村まで宜しくお願い致します。</a:t>
          </a:r>
          <a:endParaRPr lang="en-US" altLang="ja-JP" sz="1400" b="0" i="0" strike="noStrike">
            <a:solidFill>
              <a:srgbClr val="FF0000"/>
            </a:solidFill>
            <a:latin typeface="ＭＳ Ｐゴシック"/>
            <a:ea typeface="ＭＳ Ｐゴシック"/>
          </a:endParaRPr>
        </a:p>
        <a:p>
          <a:pPr algn="l" rtl="1">
            <a:lnSpc>
              <a:spcPts val="1400"/>
            </a:lnSpc>
            <a:defRPr sz="1000"/>
          </a:pPr>
          <a:r>
            <a:rPr lang="ja-JP" altLang="en-US" sz="1400" b="0" i="0" strike="noStrike">
              <a:solidFill>
                <a:srgbClr val="FF0000"/>
              </a:solidFill>
              <a:latin typeface="ＭＳ Ｐゴシック"/>
              <a:ea typeface="ＭＳ Ｐゴシック"/>
            </a:rPr>
            <a:t>　　　　　　　　　　　　　　　　　　　　　　　　　　　　　　　　　　　０９８－８５７－</a:t>
          </a:r>
          <a:r>
            <a:rPr lang="en-US" altLang="ja-JP" sz="1400" b="0" i="0" strike="noStrike">
              <a:solidFill>
                <a:srgbClr val="FF0000"/>
              </a:solidFill>
              <a:latin typeface="ＭＳ Ｐゴシック"/>
              <a:ea typeface="ＭＳ Ｐゴシック"/>
            </a:rPr>
            <a:t>1155</a:t>
          </a:r>
          <a:r>
            <a:rPr lang="ja-JP" altLang="en-US" sz="1400" b="0" i="0" strike="noStrike">
              <a:solidFill>
                <a:srgbClr val="FF0000"/>
              </a:solidFill>
              <a:latin typeface="ＭＳ Ｐゴシック"/>
              <a:ea typeface="ＭＳ Ｐゴシック"/>
            </a:rPr>
            <a:t>（内線２４０３）</a:t>
          </a:r>
        </a:p>
        <a:p>
          <a:pPr algn="l" rtl="1">
            <a:lnSpc>
              <a:spcPts val="1400"/>
            </a:lnSpc>
            <a:defRPr sz="1000"/>
          </a:pPr>
          <a:endParaRPr lang="ja-JP" altLang="en-US" sz="1400" b="0" i="0" strike="noStrike">
            <a:solidFill>
              <a:srgbClr val="FF0000"/>
            </a:solidFill>
            <a:latin typeface="ＭＳ Ｐゴシック"/>
            <a:ea typeface="ＭＳ Ｐゴシック"/>
          </a:endParaRPr>
        </a:p>
      </xdr:txBody>
    </xdr:sp>
    <xdr:clientData/>
  </xdr:twoCellAnchor>
  <xdr:twoCellAnchor>
    <xdr:from>
      <xdr:col>10</xdr:col>
      <xdr:colOff>740228</xdr:colOff>
      <xdr:row>56</xdr:row>
      <xdr:rowOff>265339</xdr:rowOff>
    </xdr:from>
    <xdr:to>
      <xdr:col>10</xdr:col>
      <xdr:colOff>911678</xdr:colOff>
      <xdr:row>57</xdr:row>
      <xdr:rowOff>103414</xdr:rowOff>
    </xdr:to>
    <xdr:sp macro="" textlink="">
      <xdr:nvSpPr>
        <xdr:cNvPr id="12" name="Oval 21"/>
        <xdr:cNvSpPr>
          <a:spLocks noChangeArrowheads="1"/>
        </xdr:cNvSpPr>
      </xdr:nvSpPr>
      <xdr:spPr bwMode="auto">
        <a:xfrm>
          <a:off x="9627053" y="20658364"/>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mc:AlternateContent xmlns:mc="http://schemas.openxmlformats.org/markup-compatibility/2006">
    <mc:Choice xmlns:a14="http://schemas.microsoft.com/office/drawing/2010/main" Requires="a14">
      <xdr:twoCellAnchor>
        <xdr:from>
          <xdr:col>9</xdr:col>
          <xdr:colOff>295275</xdr:colOff>
          <xdr:row>7</xdr:row>
          <xdr:rowOff>161925</xdr:rowOff>
        </xdr:from>
        <xdr:to>
          <xdr:col>11</xdr:col>
          <xdr:colOff>238125</xdr:colOff>
          <xdr:row>9</xdr:row>
          <xdr:rowOff>0</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明朝"/>
                  <a:ea typeface="ＭＳ 明朝"/>
                </a:rPr>
                <a:t>内　訳　書　作　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295275</xdr:colOff>
          <xdr:row>1</xdr:row>
          <xdr:rowOff>19050</xdr:rowOff>
        </xdr:to>
        <xdr:sp macro="" textlink="">
          <xdr:nvSpPr>
            <xdr:cNvPr id="1026" name="Button 2" hidden="1">
              <a:extLst>
                <a:ext uri="{63B3BB69-23CF-44E3-9099-C40C66FF867C}">
                  <a14:compatExt spid="_x0000_s10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xdr:twoCellAnchor>
    <xdr:from>
      <xdr:col>10</xdr:col>
      <xdr:colOff>87085</xdr:colOff>
      <xdr:row>56</xdr:row>
      <xdr:rowOff>265340</xdr:rowOff>
    </xdr:from>
    <xdr:to>
      <xdr:col>10</xdr:col>
      <xdr:colOff>231321</xdr:colOff>
      <xdr:row>57</xdr:row>
      <xdr:rowOff>95251</xdr:rowOff>
    </xdr:to>
    <xdr:sp macro="" textlink="">
      <xdr:nvSpPr>
        <xdr:cNvPr id="15" name="Oval 21"/>
        <xdr:cNvSpPr>
          <a:spLocks noChangeArrowheads="1"/>
        </xdr:cNvSpPr>
      </xdr:nvSpPr>
      <xdr:spPr bwMode="auto">
        <a:xfrm>
          <a:off x="8973910" y="20658365"/>
          <a:ext cx="144236" cy="172811"/>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33</xdr:row>
          <xdr:rowOff>9525</xdr:rowOff>
        </xdr:from>
        <xdr:to>
          <xdr:col>1</xdr:col>
          <xdr:colOff>0</xdr:colOff>
          <xdr:row>33</xdr:row>
          <xdr:rowOff>352425</xdr:rowOff>
        </xdr:to>
        <xdr:sp macro="" textlink="">
          <xdr:nvSpPr>
            <xdr:cNvPr id="2049" name="Button 1" hidden="1">
              <a:extLst>
                <a:ext uri="{63B3BB69-23CF-44E3-9099-C40C66FF867C}">
                  <a14:compatExt spid="_x0000_s204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64</xdr:row>
          <xdr:rowOff>9525</xdr:rowOff>
        </xdr:from>
        <xdr:to>
          <xdr:col>1</xdr:col>
          <xdr:colOff>0</xdr:colOff>
          <xdr:row>64</xdr:row>
          <xdr:rowOff>352425</xdr:rowOff>
        </xdr:to>
        <xdr:sp macro="" textlink="">
          <xdr:nvSpPr>
            <xdr:cNvPr id="2050" name="Button 2" hidden="1">
              <a:extLst>
                <a:ext uri="{63B3BB69-23CF-44E3-9099-C40C66FF867C}">
                  <a14:compatExt spid="_x0000_s205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合計２</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94</xdr:row>
          <xdr:rowOff>9525</xdr:rowOff>
        </xdr:from>
        <xdr:to>
          <xdr:col>1</xdr:col>
          <xdr:colOff>0</xdr:colOff>
          <xdr:row>94</xdr:row>
          <xdr:rowOff>352425</xdr:rowOff>
        </xdr:to>
        <xdr:sp macro="" textlink="">
          <xdr:nvSpPr>
            <xdr:cNvPr id="2051" name="Button 3" hidden="1">
              <a:extLst>
                <a:ext uri="{63B3BB69-23CF-44E3-9099-C40C66FF867C}">
                  <a14:compatExt spid="_x0000_s205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合計３</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126</xdr:row>
          <xdr:rowOff>9525</xdr:rowOff>
        </xdr:from>
        <xdr:to>
          <xdr:col>1</xdr:col>
          <xdr:colOff>0</xdr:colOff>
          <xdr:row>126</xdr:row>
          <xdr:rowOff>352425</xdr:rowOff>
        </xdr:to>
        <xdr:sp macro="" textlink="">
          <xdr:nvSpPr>
            <xdr:cNvPr id="2052" name="Button 4" hidden="1">
              <a:extLst>
                <a:ext uri="{63B3BB69-23CF-44E3-9099-C40C66FF867C}">
                  <a14:compatExt spid="_x0000_s205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合計４</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157</xdr:row>
          <xdr:rowOff>9525</xdr:rowOff>
        </xdr:from>
        <xdr:to>
          <xdr:col>1</xdr:col>
          <xdr:colOff>0</xdr:colOff>
          <xdr:row>157</xdr:row>
          <xdr:rowOff>352425</xdr:rowOff>
        </xdr:to>
        <xdr:sp macro="" textlink="">
          <xdr:nvSpPr>
            <xdr:cNvPr id="2053" name="Button 5" hidden="1">
              <a:extLst>
                <a:ext uri="{63B3BB69-23CF-44E3-9099-C40C66FF867C}">
                  <a14:compatExt spid="_x0000_s205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合計５</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188</xdr:row>
          <xdr:rowOff>9525</xdr:rowOff>
        </xdr:from>
        <xdr:to>
          <xdr:col>1</xdr:col>
          <xdr:colOff>0</xdr:colOff>
          <xdr:row>188</xdr:row>
          <xdr:rowOff>352425</xdr:rowOff>
        </xdr:to>
        <xdr:sp macro="" textlink="">
          <xdr:nvSpPr>
            <xdr:cNvPr id="2054" name="Button 6" hidden="1">
              <a:extLst>
                <a:ext uri="{63B3BB69-23CF-44E3-9099-C40C66FF867C}">
                  <a14:compatExt spid="_x0000_s205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合計６</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219</xdr:row>
          <xdr:rowOff>9525</xdr:rowOff>
        </xdr:from>
        <xdr:to>
          <xdr:col>1</xdr:col>
          <xdr:colOff>0</xdr:colOff>
          <xdr:row>219</xdr:row>
          <xdr:rowOff>352425</xdr:rowOff>
        </xdr:to>
        <xdr:sp macro="" textlink="">
          <xdr:nvSpPr>
            <xdr:cNvPr id="2055" name="Button 7" hidden="1">
              <a:extLst>
                <a:ext uri="{63B3BB69-23CF-44E3-9099-C40C66FF867C}">
                  <a14:compatExt spid="_x0000_s205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250</xdr:row>
          <xdr:rowOff>9525</xdr:rowOff>
        </xdr:from>
        <xdr:to>
          <xdr:col>1</xdr:col>
          <xdr:colOff>0</xdr:colOff>
          <xdr:row>250</xdr:row>
          <xdr:rowOff>352425</xdr:rowOff>
        </xdr:to>
        <xdr:sp macro="" textlink="">
          <xdr:nvSpPr>
            <xdr:cNvPr id="2056" name="Button 8" hidden="1">
              <a:extLst>
                <a:ext uri="{63B3BB69-23CF-44E3-9099-C40C66FF867C}">
                  <a14:compatExt spid="_x0000_s205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合計８</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281</xdr:row>
          <xdr:rowOff>9525</xdr:rowOff>
        </xdr:from>
        <xdr:to>
          <xdr:col>1</xdr:col>
          <xdr:colOff>0</xdr:colOff>
          <xdr:row>281</xdr:row>
          <xdr:rowOff>352425</xdr:rowOff>
        </xdr:to>
        <xdr:sp macro="" textlink="">
          <xdr:nvSpPr>
            <xdr:cNvPr id="2057" name="Button 9" hidden="1">
              <a:extLst>
                <a:ext uri="{63B3BB69-23CF-44E3-9099-C40C66FF867C}">
                  <a14:compatExt spid="_x0000_s205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2058" name="Button 10" hidden="1">
              <a:extLst>
                <a:ext uri="{63B3BB69-23CF-44E3-9099-C40C66FF867C}">
                  <a14:compatExt spid="_x0000_s205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127</xdr:row>
          <xdr:rowOff>0</xdr:rowOff>
        </xdr:from>
        <xdr:to>
          <xdr:col>2</xdr:col>
          <xdr:colOff>0</xdr:colOff>
          <xdr:row>128</xdr:row>
          <xdr:rowOff>0</xdr:rowOff>
        </xdr:to>
        <xdr:sp macro="" textlink="">
          <xdr:nvSpPr>
            <xdr:cNvPr id="2059" name="Button 11" hidden="1">
              <a:extLst>
                <a:ext uri="{63B3BB69-23CF-44E3-9099-C40C66FF867C}">
                  <a14:compatExt spid="_x0000_s205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688975</xdr:colOff>
      <xdr:row>3</xdr:row>
      <xdr:rowOff>0</xdr:rowOff>
    </xdr:from>
    <xdr:to>
      <xdr:col>1</xdr:col>
      <xdr:colOff>917575</xdr:colOff>
      <xdr:row>3</xdr:row>
      <xdr:rowOff>228600</xdr:rowOff>
    </xdr:to>
    <xdr:sp macro="" textlink="">
      <xdr:nvSpPr>
        <xdr:cNvPr id="2" name="Text Box 7"/>
        <xdr:cNvSpPr txBox="1">
          <a:spLocks noChangeArrowheads="1"/>
        </xdr:cNvSpPr>
      </xdr:nvSpPr>
      <xdr:spPr bwMode="auto">
        <a:xfrm>
          <a:off x="2489200" y="914400"/>
          <a:ext cx="228600" cy="22860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1200" b="0" i="0" strike="noStrike">
              <a:solidFill>
                <a:srgbClr val="000000"/>
              </a:solidFill>
              <a:latin typeface="ＭＳ Ｐ明朝"/>
              <a:ea typeface="ＭＳ Ｐ明朝"/>
            </a:rPr>
            <a:t>殿</a:t>
          </a:r>
        </a:p>
      </xdr:txBody>
    </xdr:sp>
    <xdr:clientData/>
  </xdr:twoCellAnchor>
  <xdr:twoCellAnchor>
    <xdr:from>
      <xdr:col>6</xdr:col>
      <xdr:colOff>638175</xdr:colOff>
      <xdr:row>6</xdr:row>
      <xdr:rowOff>66675</xdr:rowOff>
    </xdr:from>
    <xdr:to>
      <xdr:col>6</xdr:col>
      <xdr:colOff>809625</xdr:colOff>
      <xdr:row>6</xdr:row>
      <xdr:rowOff>247650</xdr:rowOff>
    </xdr:to>
    <xdr:sp macro="" textlink="">
      <xdr:nvSpPr>
        <xdr:cNvPr id="3" name="Oval 15"/>
        <xdr:cNvSpPr>
          <a:spLocks noChangeArrowheads="1"/>
        </xdr:cNvSpPr>
      </xdr:nvSpPr>
      <xdr:spPr bwMode="auto">
        <a:xfrm>
          <a:off x="7581900" y="1895475"/>
          <a:ext cx="171450" cy="180975"/>
        </a:xfrm>
        <a:prstGeom prst="ellipse">
          <a:avLst/>
        </a:prstGeom>
        <a:solidFill>
          <a:srgbClr val="FFFFFF"/>
        </a:solidFill>
        <a:ln w="9525">
          <a:solidFill>
            <a:srgbClr val="000000"/>
          </a:solidFill>
          <a:round/>
          <a:headEnd/>
          <a:tailEnd/>
        </a:ln>
      </xdr:spPr>
      <xdr:txBody>
        <a:bodyPr vertOverflow="clip" wrap="square" lIns="18288" tIns="18288" rIns="18288" bIns="18288" anchor="ctr" upright="1"/>
        <a:lstStyle/>
        <a:p>
          <a:pPr algn="ctr" rtl="1">
            <a:defRPr sz="1000"/>
          </a:pPr>
          <a:r>
            <a:rPr lang="ja-JP" altLang="en-US" sz="600" b="0" i="0" strike="noStrike">
              <a:solidFill>
                <a:srgbClr val="000000"/>
              </a:solidFill>
              <a:latin typeface="ＭＳ 明朝"/>
              <a:ea typeface="ＭＳ 明朝"/>
            </a:rPr>
            <a:t>印</a:t>
          </a:r>
        </a:p>
      </xdr:txBody>
    </xdr:sp>
    <xdr:clientData/>
  </xdr:twoCellAnchor>
  <mc:AlternateContent xmlns:mc="http://schemas.openxmlformats.org/markup-compatibility/2006">
    <mc:Choice xmlns:a14="http://schemas.microsoft.com/office/drawing/2010/main" Requires="a14">
      <xdr:twoCellAnchor>
        <xdr:from>
          <xdr:col>10</xdr:col>
          <xdr:colOff>9525</xdr:colOff>
          <xdr:row>0</xdr:row>
          <xdr:rowOff>9525</xdr:rowOff>
        </xdr:from>
        <xdr:to>
          <xdr:col>12</xdr:col>
          <xdr:colOff>0</xdr:colOff>
          <xdr:row>1</xdr:row>
          <xdr:rowOff>47625</xdr:rowOff>
        </xdr:to>
        <xdr:sp macro="" textlink="">
          <xdr:nvSpPr>
            <xdr:cNvPr id="3073" name="Button 1" hidden="1">
              <a:extLst>
                <a:ext uri="{63B3BB69-23CF-44E3-9099-C40C66FF867C}">
                  <a14:compatExt spid="_x0000_s307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明朝"/>
                  <a:ea typeface="ＭＳ 明朝"/>
                </a:rPr>
                <a:t>内訳書作成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723900</xdr:colOff>
          <xdr:row>1</xdr:row>
          <xdr:rowOff>57150</xdr:rowOff>
        </xdr:to>
        <xdr:sp macro="" textlink="">
          <xdr:nvSpPr>
            <xdr:cNvPr id="3074" name="Button 2" hidden="1">
              <a:extLst>
                <a:ext uri="{63B3BB69-23CF-44E3-9099-C40C66FF867C}">
                  <a14:compatExt spid="_x0000_s307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8</xdr:col>
          <xdr:colOff>9525</xdr:colOff>
          <xdr:row>0</xdr:row>
          <xdr:rowOff>9525</xdr:rowOff>
        </xdr:from>
        <xdr:to>
          <xdr:col>10</xdr:col>
          <xdr:colOff>0</xdr:colOff>
          <xdr:row>1</xdr:row>
          <xdr:rowOff>47625</xdr:rowOff>
        </xdr:to>
        <xdr:sp macro="" textlink="">
          <xdr:nvSpPr>
            <xdr:cNvPr id="3075" name="Button 3" hidden="1">
              <a:extLst>
                <a:ext uri="{63B3BB69-23CF-44E3-9099-C40C66FF867C}">
                  <a14:compatExt spid="_x0000_s307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FF"/>
                  </a:solidFill>
                  <a:latin typeface="ＭＳ Ｐゴシック"/>
                  <a:ea typeface="ＭＳ Ｐゴシック"/>
                </a:rPr>
                <a:t>見積書自動作成</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571500</xdr:colOff>
          <xdr:row>30</xdr:row>
          <xdr:rowOff>0</xdr:rowOff>
        </xdr:from>
        <xdr:to>
          <xdr:col>13</xdr:col>
          <xdr:colOff>581025</xdr:colOff>
          <xdr:row>31</xdr:row>
          <xdr:rowOff>9525</xdr:rowOff>
        </xdr:to>
        <xdr:pic>
          <xdr:nvPicPr>
            <xdr:cNvPr id="7" name="図 8"/>
            <xdr:cNvPicPr>
              <a:picLocks noChangeAspect="1" noChangeArrowheads="1"/>
              <a:extLst>
                <a:ext uri="{84589F7E-364E-4C9E-8A38-B11213B215E9}">
                  <a14:cameraTool cellRange="$I$29" spid="_x0000_s3076"/>
                </a:ext>
              </a:extLst>
            </xdr:cNvPicPr>
          </xdr:nvPicPr>
          <xdr:blipFill>
            <a:blip xmlns:r="http://schemas.openxmlformats.org/officeDocument/2006/relationships" r:embed="rId1"/>
            <a:srcRect/>
            <a:stretch>
              <a:fillRect/>
            </a:stretch>
          </xdr:blipFill>
          <xdr:spPr bwMode="auto">
            <a:xfrm>
              <a:off x="11782425" y="11915775"/>
              <a:ext cx="695325" cy="4762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32</xdr:row>
          <xdr:rowOff>409575</xdr:rowOff>
        </xdr:from>
        <xdr:to>
          <xdr:col>6</xdr:col>
          <xdr:colOff>706211</xdr:colOff>
          <xdr:row>35</xdr:row>
          <xdr:rowOff>55789</xdr:rowOff>
        </xdr:to>
        <xdr:pic>
          <xdr:nvPicPr>
            <xdr:cNvPr id="8" name="図 13"/>
            <xdr:cNvPicPr>
              <a:picLocks noChangeAspect="1" noChangeArrowheads="1"/>
              <a:extLst>
                <a:ext uri="{84589F7E-364E-4C9E-8A38-B11213B215E9}">
                  <a14:cameraTool cellRange="$N$33:$X$34" spid="_x0000_s3077"/>
                </a:ext>
              </a:extLst>
            </xdr:cNvPicPr>
          </xdr:nvPicPr>
          <xdr:blipFill>
            <a:blip xmlns:r="http://schemas.openxmlformats.org/officeDocument/2006/relationships" r:embed="rId2"/>
            <a:srcRect/>
            <a:stretch>
              <a:fillRect/>
            </a:stretch>
          </xdr:blipFill>
          <xdr:spPr bwMode="auto">
            <a:xfrm>
              <a:off x="161925" y="13118646"/>
              <a:ext cx="7483929" cy="81642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editAs="oneCell">
    <xdr:from>
      <xdr:col>0</xdr:col>
      <xdr:colOff>581025</xdr:colOff>
      <xdr:row>32</xdr:row>
      <xdr:rowOff>0</xdr:rowOff>
    </xdr:from>
    <xdr:to>
      <xdr:col>0</xdr:col>
      <xdr:colOff>1276350</xdr:colOff>
      <xdr:row>33</xdr:row>
      <xdr:rowOff>9525</xdr:rowOff>
    </xdr:to>
    <xdr:pic>
      <xdr:nvPicPr>
        <xdr:cNvPr id="9" name="図 2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12849225"/>
          <a:ext cx="69532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333375</xdr:colOff>
      <xdr:row>5</xdr:row>
      <xdr:rowOff>295275</xdr:rowOff>
    </xdr:from>
    <xdr:to>
      <xdr:col>9</xdr:col>
      <xdr:colOff>438150</xdr:colOff>
      <xdr:row>7</xdr:row>
      <xdr:rowOff>38100</xdr:rowOff>
    </xdr:to>
    <xdr:pic>
      <xdr:nvPicPr>
        <xdr:cNvPr id="10" name="図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91575" y="1819275"/>
          <a:ext cx="8001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95250</xdr:colOff>
      <xdr:row>5</xdr:row>
      <xdr:rowOff>149679</xdr:rowOff>
    </xdr:from>
    <xdr:ext cx="492443" cy="492443"/>
    <xdr:sp macro="" textlink="">
      <xdr:nvSpPr>
        <xdr:cNvPr id="11" name="テキスト ボックス 10"/>
        <xdr:cNvSpPr txBox="1"/>
      </xdr:nvSpPr>
      <xdr:spPr>
        <a:xfrm>
          <a:off x="95250" y="1673679"/>
          <a:ext cx="49244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2400"/>
            <a:t>￥</a:t>
          </a: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9525</xdr:colOff>
          <xdr:row>33</xdr:row>
          <xdr:rowOff>9525</xdr:rowOff>
        </xdr:from>
        <xdr:to>
          <xdr:col>1</xdr:col>
          <xdr:colOff>0</xdr:colOff>
          <xdr:row>33</xdr:row>
          <xdr:rowOff>352425</xdr:rowOff>
        </xdr:to>
        <xdr:sp macro="" textlink="">
          <xdr:nvSpPr>
            <xdr:cNvPr id="4097" name="Button 1" hidden="1">
              <a:extLst>
                <a:ext uri="{63B3BB69-23CF-44E3-9099-C40C66FF867C}">
                  <a14:compatExt spid="_x0000_s409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合計１</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64</xdr:row>
          <xdr:rowOff>9525</xdr:rowOff>
        </xdr:from>
        <xdr:to>
          <xdr:col>1</xdr:col>
          <xdr:colOff>0</xdr:colOff>
          <xdr:row>64</xdr:row>
          <xdr:rowOff>352425</xdr:rowOff>
        </xdr:to>
        <xdr:sp macro="" textlink="">
          <xdr:nvSpPr>
            <xdr:cNvPr id="4098" name="Button 2" hidden="1">
              <a:extLst>
                <a:ext uri="{63B3BB69-23CF-44E3-9099-C40C66FF867C}">
                  <a14:compatExt spid="_x0000_s409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合計２</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95</xdr:row>
          <xdr:rowOff>9525</xdr:rowOff>
        </xdr:from>
        <xdr:to>
          <xdr:col>1</xdr:col>
          <xdr:colOff>0</xdr:colOff>
          <xdr:row>95</xdr:row>
          <xdr:rowOff>352425</xdr:rowOff>
        </xdr:to>
        <xdr:sp macro="" textlink="">
          <xdr:nvSpPr>
            <xdr:cNvPr id="4099" name="Button 3" hidden="1">
              <a:extLst>
                <a:ext uri="{63B3BB69-23CF-44E3-9099-C40C66FF867C}">
                  <a14:compatExt spid="_x0000_s409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合計３</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126</xdr:row>
          <xdr:rowOff>9525</xdr:rowOff>
        </xdr:from>
        <xdr:to>
          <xdr:col>1</xdr:col>
          <xdr:colOff>0</xdr:colOff>
          <xdr:row>126</xdr:row>
          <xdr:rowOff>352425</xdr:rowOff>
        </xdr:to>
        <xdr:sp macro="" textlink="">
          <xdr:nvSpPr>
            <xdr:cNvPr id="4100" name="Button 4" hidden="1">
              <a:extLst>
                <a:ext uri="{63B3BB69-23CF-44E3-9099-C40C66FF867C}">
                  <a14:compatExt spid="_x0000_s41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合計４</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157</xdr:row>
          <xdr:rowOff>9525</xdr:rowOff>
        </xdr:from>
        <xdr:to>
          <xdr:col>1</xdr:col>
          <xdr:colOff>0</xdr:colOff>
          <xdr:row>157</xdr:row>
          <xdr:rowOff>352425</xdr:rowOff>
        </xdr:to>
        <xdr:sp macro="" textlink="">
          <xdr:nvSpPr>
            <xdr:cNvPr id="4101" name="Button 5" hidden="1">
              <a:extLst>
                <a:ext uri="{63B3BB69-23CF-44E3-9099-C40C66FF867C}">
                  <a14:compatExt spid="_x0000_s410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合計５</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188</xdr:row>
          <xdr:rowOff>9525</xdr:rowOff>
        </xdr:from>
        <xdr:to>
          <xdr:col>1</xdr:col>
          <xdr:colOff>0</xdr:colOff>
          <xdr:row>188</xdr:row>
          <xdr:rowOff>352425</xdr:rowOff>
        </xdr:to>
        <xdr:sp macro="" textlink="">
          <xdr:nvSpPr>
            <xdr:cNvPr id="4102" name="Button 6" hidden="1">
              <a:extLst>
                <a:ext uri="{63B3BB69-23CF-44E3-9099-C40C66FF867C}">
                  <a14:compatExt spid="_x0000_s4102"/>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合計６</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219</xdr:row>
          <xdr:rowOff>9525</xdr:rowOff>
        </xdr:from>
        <xdr:to>
          <xdr:col>1</xdr:col>
          <xdr:colOff>0</xdr:colOff>
          <xdr:row>219</xdr:row>
          <xdr:rowOff>352425</xdr:rowOff>
        </xdr:to>
        <xdr:sp macro="" textlink="">
          <xdr:nvSpPr>
            <xdr:cNvPr id="4103" name="Button 7" hidden="1">
              <a:extLst>
                <a:ext uri="{63B3BB69-23CF-44E3-9099-C40C66FF867C}">
                  <a14:compatExt spid="_x0000_s4103"/>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合計７</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250</xdr:row>
          <xdr:rowOff>9525</xdr:rowOff>
        </xdr:from>
        <xdr:to>
          <xdr:col>1</xdr:col>
          <xdr:colOff>0</xdr:colOff>
          <xdr:row>250</xdr:row>
          <xdr:rowOff>352425</xdr:rowOff>
        </xdr:to>
        <xdr:sp macro="" textlink="">
          <xdr:nvSpPr>
            <xdr:cNvPr id="4104" name="Button 8" hidden="1">
              <a:extLst>
                <a:ext uri="{63B3BB69-23CF-44E3-9099-C40C66FF867C}">
                  <a14:compatExt spid="_x0000_s4104"/>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合計８</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9525</xdr:colOff>
          <xdr:row>281</xdr:row>
          <xdr:rowOff>9525</xdr:rowOff>
        </xdr:from>
        <xdr:to>
          <xdr:col>1</xdr:col>
          <xdr:colOff>0</xdr:colOff>
          <xdr:row>281</xdr:row>
          <xdr:rowOff>352425</xdr:rowOff>
        </xdr:to>
        <xdr:sp macro="" textlink="">
          <xdr:nvSpPr>
            <xdr:cNvPr id="4105" name="Button 9" hidden="1">
              <a:extLst>
                <a:ext uri="{63B3BB69-23CF-44E3-9099-C40C66FF867C}">
                  <a14:compatExt spid="_x0000_s4105"/>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合計９</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06" name="Button 10" hidden="1">
              <a:extLst>
                <a:ext uri="{63B3BB69-23CF-44E3-9099-C40C66FF867C}">
                  <a14:compatExt spid="_x0000_s410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127</xdr:row>
          <xdr:rowOff>0</xdr:rowOff>
        </xdr:from>
        <xdr:to>
          <xdr:col>2</xdr:col>
          <xdr:colOff>0</xdr:colOff>
          <xdr:row>128</xdr:row>
          <xdr:rowOff>0</xdr:rowOff>
        </xdr:to>
        <xdr:sp macro="" textlink="">
          <xdr:nvSpPr>
            <xdr:cNvPr id="4107" name="Button 11" hidden="1">
              <a:extLst>
                <a:ext uri="{63B3BB69-23CF-44E3-9099-C40C66FF867C}">
                  <a14:compatExt spid="_x0000_s410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0</xdr:colOff>
          <xdr:row>0</xdr:row>
          <xdr:rowOff>0</xdr:rowOff>
        </xdr:from>
        <xdr:to>
          <xdr:col>2</xdr:col>
          <xdr:colOff>0</xdr:colOff>
          <xdr:row>2</xdr:row>
          <xdr:rowOff>0</xdr:rowOff>
        </xdr:to>
        <xdr:sp macro="" textlink="">
          <xdr:nvSpPr>
            <xdr:cNvPr id="4108" name="Button 12" hidden="1">
              <a:extLst>
                <a:ext uri="{63B3BB69-23CF-44E3-9099-C40C66FF867C}">
                  <a14:compatExt spid="_x0000_s410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FF0000"/>
                  </a:solidFill>
                  <a:latin typeface="ＭＳ Ｐゴシック"/>
                  <a:ea typeface="ＭＳ Ｐゴシック"/>
                </a:rPr>
                <a:t>MENU</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g1878659/&#22865;&#32004;&#20418;/&#20849;&#26377;&#12501;&#12457;&#12523;&#12480;&#65288;&#37197;&#24067;&#29992;&#65289;/&#20849;&#26377;&#12501;&#12457;&#12523;&#12480;&#65288;&#37197;&#24067;&#29992;&#65289;/&#34892;&#25919;&#25991;&#26360;/52&#12304;&#22823;&#20998;&#39006;&#12305;&#20250;&#35336;/04&#12304;&#20013;&#20998;&#39006;&#12305;&#22865;&#32004;/&#20196;&#21644;&#65303;&#24180;&#24230;/&#20196;&#21644;&#65303;&#24180;&#24230;&#22865;&#32004;/GS1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g1878659/&#22865;&#32004;&#20418;/&#20849;&#26377;&#12501;&#12457;&#12523;&#12480;&#65288;&#37197;&#24067;&#29992;&#65289;/&#20849;&#26377;&#12501;&#12457;&#12523;&#12480;&#65288;&#37197;&#24067;&#29992;&#65289;/&#34892;&#25919;&#25991;&#26360;/52&#12304;&#22823;&#20998;&#39006;&#12305;&#20250;&#35336;/04&#12304;&#20013;&#20998;&#39006;&#12305;&#22865;&#32004;/&#20196;&#21644;&#65303;&#24180;&#24230;/&#20196;&#21644;&#65303;&#24180;&#24230;&#22865;&#32004;/GS2%20-%20&#12467;&#12500;&#1254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要求入力"/>
      <sheetName val="依頼"/>
      <sheetName val="内訳書"/>
      <sheetName val="見積書"/>
      <sheetName val="内訳書 (3)"/>
      <sheetName val="内訳書 (2)"/>
      <sheetName val="請求書"/>
      <sheetName val="市価調内訳"/>
      <sheetName val="予定価格算定内訳"/>
      <sheetName val="カタログ資料"/>
      <sheetName val="発注ﾃﾞｰﾀ"/>
      <sheetName val="受領書"/>
      <sheetName val="糧食納品書"/>
      <sheetName val="流れ"/>
      <sheetName val="CODE"/>
      <sheetName val="計画"/>
      <sheetName val="略式１"/>
      <sheetName val="略式２"/>
      <sheetName val="通知"/>
      <sheetName val="公告"/>
      <sheetName val="入札状況調書"/>
      <sheetName val="参加者名簿"/>
      <sheetName val="予調鏡"/>
      <sheetName val="予調別紙"/>
      <sheetName val="予定価格"/>
      <sheetName val="請書"/>
      <sheetName val="契約書"/>
      <sheetName val="契約行為書"/>
      <sheetName val="納品書"/>
      <sheetName val="納品別紙"/>
      <sheetName val="発注書"/>
      <sheetName val="発注別紙"/>
      <sheetName val="検査調書"/>
      <sheetName val="要求入力関連"/>
    </sheetNames>
    <definedNames>
      <definedName name="MENU"/>
      <definedName name="見積書自動作成"/>
      <definedName name="内訳書別紙作成"/>
    </definedNames>
    <sheetDataSet>
      <sheetData sheetId="0">
        <row r="20">
          <cell r="B20">
            <v>45875</v>
          </cell>
        </row>
        <row r="22">
          <cell r="B22" t="str">
            <v>納　　期</v>
          </cell>
        </row>
        <row r="23">
          <cell r="B23" t="str">
            <v>7.10.31</v>
          </cell>
          <cell r="F23" t="str">
            <v>見積</v>
          </cell>
          <cell r="G23">
            <v>45891</v>
          </cell>
          <cell r="I23" t="str">
            <v>陸上自衛隊那覇駐屯地第430会計隊</v>
          </cell>
        </row>
        <row r="25">
          <cell r="B25" t="str">
            <v>納　　地</v>
          </cell>
        </row>
        <row r="26">
          <cell r="B26" t="str">
            <v>各地</v>
          </cell>
          <cell r="F26" t="str">
            <v>総額</v>
          </cell>
          <cell r="H26" t="str">
            <v>外税</v>
          </cell>
        </row>
        <row r="30">
          <cell r="F30" t="str">
            <v>第４30会計隊長 　岩瀨　淳司</v>
          </cell>
        </row>
      </sheetData>
      <sheetData sheetId="1">
        <row r="3">
          <cell r="AB3">
            <v>2</v>
          </cell>
        </row>
        <row r="4">
          <cell r="A4">
            <v>89</v>
          </cell>
          <cell r="H4" t="str">
            <v>契約先：</v>
          </cell>
          <cell r="L4" t="str">
            <v>7.10.31</v>
          </cell>
        </row>
        <row r="6">
          <cell r="G6" t="str">
            <v>亜鉛メッキ角パイプ</v>
          </cell>
          <cell r="H6" t="str">
            <v>□－５０×６，０００㎜×ｔ２．３㎜　同等品以上</v>
          </cell>
          <cell r="I6" t="str">
            <v>PC</v>
          </cell>
          <cell r="J6">
            <v>110</v>
          </cell>
        </row>
        <row r="7">
          <cell r="G7" t="str">
            <v>溶融亜鉛メッキ鋼板</v>
          </cell>
          <cell r="H7" t="str">
            <v>８５０×４００×ｔ９㎜　同等品以上</v>
          </cell>
          <cell r="I7" t="str">
            <v>SH</v>
          </cell>
          <cell r="J7">
            <v>6</v>
          </cell>
        </row>
        <row r="8">
          <cell r="G8" t="str">
            <v>溶融亜鉛メッキ鋼板</v>
          </cell>
          <cell r="H8" t="str">
            <v>８００×３５０×ｔ９㎜　同等品以上</v>
          </cell>
          <cell r="I8" t="str">
            <v>SH</v>
          </cell>
          <cell r="J8">
            <v>3</v>
          </cell>
        </row>
        <row r="9">
          <cell r="G9" t="str">
            <v>溶融亜鉛メッキ等辺山形鋼</v>
          </cell>
          <cell r="H9" t="str">
            <v>５０×５０×ｔ６×６，０００ｍｍ　同等品以上</v>
          </cell>
          <cell r="I9" t="str">
            <v>PC</v>
          </cell>
          <cell r="J9">
            <v>5</v>
          </cell>
        </row>
        <row r="10">
          <cell r="G10" t="str">
            <v>平鋼</v>
          </cell>
          <cell r="H10" t="str">
            <v>ＦＢ－６×５０　６，０００ｍｍ　同等品以上</v>
          </cell>
          <cell r="I10" t="str">
            <v>SH</v>
          </cell>
          <cell r="J10">
            <v>3</v>
          </cell>
        </row>
        <row r="11">
          <cell r="G11" t="str">
            <v>Ｈ形鋼</v>
          </cell>
          <cell r="H11" t="str">
            <v>ＳＳ４００　２００×１００×５．５／８×６，０００ｍｍ　同等品以上</v>
          </cell>
          <cell r="I11" t="str">
            <v>PC</v>
          </cell>
          <cell r="J11">
            <v>2</v>
          </cell>
        </row>
        <row r="12">
          <cell r="G12" t="str">
            <v>配管用炭素鋼鋼管</v>
          </cell>
          <cell r="H12" t="str">
            <v>φ４８．６　６，０００ｍｍ　同等品以上</v>
          </cell>
          <cell r="I12" t="str">
            <v>PC</v>
          </cell>
          <cell r="J12">
            <v>35</v>
          </cell>
        </row>
        <row r="13">
          <cell r="G13" t="str">
            <v>単管クランプ</v>
          </cell>
          <cell r="H13" t="str">
            <v>φ４８．６　直交　同等品以上</v>
          </cell>
          <cell r="I13" t="str">
            <v>EA</v>
          </cell>
          <cell r="J13">
            <v>60</v>
          </cell>
        </row>
        <row r="14">
          <cell r="G14" t="str">
            <v>配管用炭素鋼鋼管</v>
          </cell>
          <cell r="H14" t="str">
            <v>黒管　５０Ａ　５，５００ｍｍ　同等品以上</v>
          </cell>
          <cell r="I14" t="str">
            <v>PC</v>
          </cell>
          <cell r="J14">
            <v>25</v>
          </cell>
        </row>
        <row r="15">
          <cell r="G15" t="str">
            <v>配管用炭素鋼鋼管</v>
          </cell>
          <cell r="H15" t="str">
            <v>黒管　２０Ａ　５，５００ｍｍ　同等品以上</v>
          </cell>
          <cell r="I15" t="str">
            <v>PC</v>
          </cell>
          <cell r="J15">
            <v>10</v>
          </cell>
        </row>
      </sheetData>
      <sheetData sheetId="2">
        <row r="21">
          <cell r="C21" t="str">
            <v>各地</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要求入力"/>
      <sheetName val="依頼"/>
      <sheetName val="見積書"/>
      <sheetName val="請求書"/>
      <sheetName val="オープンカウンター見積書"/>
      <sheetName val="内訳書"/>
      <sheetName val="市価調内訳"/>
      <sheetName val="算定内訳"/>
      <sheetName val="カタログ資料"/>
      <sheetName val="納品書"/>
      <sheetName val="納品別紙"/>
      <sheetName val="受領書"/>
      <sheetName val="糧食納品書"/>
      <sheetName val="流れ"/>
      <sheetName val="CODE"/>
      <sheetName val="発注ﾃﾞｰﾀ"/>
      <sheetName val="要求入力関連"/>
    </sheetNames>
    <definedNames>
      <definedName name="MENU"/>
      <definedName name="内訳書別紙合計128挿入"/>
      <definedName name="内訳書別紙合計159挿入"/>
      <definedName name="内訳書別紙合計190挿入"/>
      <definedName name="内訳書別紙合計221挿入"/>
      <definedName name="内訳書別紙合計252挿入"/>
      <definedName name="内訳書別紙合計283挿入"/>
      <definedName name="内訳書別紙合計35挿入"/>
      <definedName name="内訳書別紙合計66挿入"/>
      <definedName name="内訳書別紙合計97挿入"/>
    </definedNames>
    <sheetDataSet>
      <sheetData sheetId="0"/>
      <sheetData sheetId="1">
        <row r="306">
          <cell r="L306">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13" Type="http://schemas.openxmlformats.org/officeDocument/2006/relationships/ctrlProp" Target="../ctrlProps/ctrlProp12.xml"/><Relationship Id="rId3" Type="http://schemas.openxmlformats.org/officeDocument/2006/relationships/vmlDrawing" Target="../drawings/vmlDrawing2.vml"/><Relationship Id="rId7" Type="http://schemas.openxmlformats.org/officeDocument/2006/relationships/ctrlProp" Target="../ctrlProps/ctrlProp6.xml"/><Relationship Id="rId12"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5" Type="http://schemas.openxmlformats.org/officeDocument/2006/relationships/ctrlProp" Target="../ctrlProps/ctrlProp4.xml"/><Relationship Id="rId10" Type="http://schemas.openxmlformats.org/officeDocument/2006/relationships/ctrlProp" Target="../ctrlProps/ctrlProp9.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3" Type="http://schemas.openxmlformats.org/officeDocument/2006/relationships/vmlDrawing" Target="../drawings/vmlDrawing4.vml"/><Relationship Id="rId7" Type="http://schemas.openxmlformats.org/officeDocument/2006/relationships/ctrlProp" Target="../ctrlProps/ctrlProp20.xml"/><Relationship Id="rId12" Type="http://schemas.openxmlformats.org/officeDocument/2006/relationships/ctrlProp" Target="../ctrlProps/ctrlProp25.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5" Type="http://schemas.openxmlformats.org/officeDocument/2006/relationships/ctrlProp" Target="../ctrlProps/ctrlProp2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92D050"/>
    <pageSetUpPr autoPageBreaks="0" fitToPage="1"/>
  </sheetPr>
  <dimension ref="A1:P61"/>
  <sheetViews>
    <sheetView showGridLines="0" showRowColHeaders="0" showZeros="0" zoomScale="70" zoomScaleNormal="70" zoomScaleSheetLayoutView="75" workbookViewId="0">
      <selection activeCell="G49" sqref="G49"/>
    </sheetView>
  </sheetViews>
  <sheetFormatPr defaultRowHeight="27" customHeight="1" x14ac:dyDescent="0.15"/>
  <cols>
    <col min="1" max="1" width="5.625" style="2" bestFit="1" customWidth="1"/>
    <col min="2" max="2" width="20.625" style="2" customWidth="1"/>
    <col min="3" max="3" width="20.25" style="2" customWidth="1"/>
    <col min="4" max="4" width="4.625" style="2" customWidth="1"/>
    <col min="5" max="5" width="7.625" style="2" customWidth="1"/>
    <col min="6" max="6" width="8.875" style="2" customWidth="1"/>
    <col min="7" max="7" width="20.125" style="2" customWidth="1"/>
    <col min="8" max="8" width="14.375" style="2" customWidth="1"/>
    <col min="9" max="9" width="3.125" style="2" customWidth="1"/>
    <col min="10" max="10" width="11.375" style="2" customWidth="1"/>
    <col min="11" max="11" width="20.625" style="2" customWidth="1"/>
    <col min="12" max="13" width="4.375" style="2" customWidth="1"/>
    <col min="14" max="14" width="15.375" style="2" customWidth="1"/>
    <col min="15" max="15" width="9" style="2"/>
    <col min="16" max="16" width="10.875" style="2" customWidth="1"/>
    <col min="17" max="16384" width="9" style="2"/>
  </cols>
  <sheetData>
    <row r="1" spans="1:16" ht="27" customHeight="1" x14ac:dyDescent="0.15">
      <c r="A1" s="1" t="s">
        <v>0</v>
      </c>
      <c r="B1" s="1"/>
      <c r="C1" s="1"/>
      <c r="D1" s="1"/>
      <c r="E1" s="1"/>
      <c r="F1" s="1"/>
      <c r="G1" s="1"/>
      <c r="H1" s="1"/>
    </row>
    <row r="2" spans="1:16" ht="27" customHeight="1" x14ac:dyDescent="0.15">
      <c r="A2" s="3"/>
      <c r="B2" s="3"/>
      <c r="C2" s="3"/>
      <c r="F2" s="4">
        <f ca="1">+[1]MENU!B20</f>
        <v>45875</v>
      </c>
      <c r="G2" s="4"/>
      <c r="H2" s="4"/>
    </row>
    <row r="3" spans="1:16" ht="27" customHeight="1" x14ac:dyDescent="0.15">
      <c r="B3" s="5" t="s">
        <v>1</v>
      </c>
      <c r="F3" s="2" t="s">
        <v>2</v>
      </c>
    </row>
    <row r="4" spans="1:16" ht="27" customHeight="1" x14ac:dyDescent="0.15">
      <c r="F4" s="2" t="str">
        <f>[1]MENU!F30</f>
        <v>第４30会計隊長 　岩瀨　淳司</v>
      </c>
    </row>
    <row r="5" spans="1:16" ht="27" customHeight="1" x14ac:dyDescent="0.15">
      <c r="B5" s="5" t="s">
        <v>3</v>
      </c>
    </row>
    <row r="6" spans="1:16" ht="27" customHeight="1" x14ac:dyDescent="0.15">
      <c r="B6" s="6"/>
      <c r="C6" s="6"/>
      <c r="D6" s="5" t="s">
        <v>4</v>
      </c>
    </row>
    <row r="7" spans="1:16" ht="27" customHeight="1" x14ac:dyDescent="0.15">
      <c r="A7" s="7">
        <v>1</v>
      </c>
      <c r="B7" s="5" t="s">
        <v>5</v>
      </c>
    </row>
    <row r="8" spans="1:16" ht="32.1" customHeight="1" x14ac:dyDescent="0.15">
      <c r="B8" s="8" t="s">
        <v>6</v>
      </c>
      <c r="C8" s="8" t="s">
        <v>7</v>
      </c>
      <c r="D8" s="8" t="s">
        <v>8</v>
      </c>
      <c r="E8" s="9" t="str">
        <f>IF([1]MENU!F26="単価","予定数量","数量")</f>
        <v>数量</v>
      </c>
      <c r="F8" s="10" t="s">
        <v>9</v>
      </c>
      <c r="G8" s="11"/>
      <c r="H8" s="12"/>
      <c r="N8" s="13" t="s">
        <v>10</v>
      </c>
    </row>
    <row r="9" spans="1:16" ht="32.1" customHeight="1" x14ac:dyDescent="0.15">
      <c r="B9" s="14" t="str">
        <f>+[1]要求入力!G6</f>
        <v>亜鉛メッキ角パイプ</v>
      </c>
      <c r="C9" s="15" t="str">
        <f>+[1]要求入力!H6</f>
        <v>□－５０×６，０００㎜×ｔ２．３㎜　同等品以上</v>
      </c>
      <c r="D9" s="15" t="str">
        <f>+[1]要求入力!I6</f>
        <v>PC</v>
      </c>
      <c r="E9" s="15">
        <f>+[1]要求入力!J6</f>
        <v>110</v>
      </c>
      <c r="F9" s="16"/>
      <c r="G9" s="17"/>
      <c r="H9" s="18"/>
      <c r="N9" s="19" t="s">
        <v>11</v>
      </c>
    </row>
    <row r="10" spans="1:16" ht="32.1" customHeight="1" x14ac:dyDescent="0.15">
      <c r="B10" s="14" t="str">
        <f>+[1]要求入力!G7</f>
        <v>溶融亜鉛メッキ鋼板</v>
      </c>
      <c r="C10" s="15" t="str">
        <f>+[1]要求入力!H7</f>
        <v>８５０×４００×ｔ９㎜　同等品以上</v>
      </c>
      <c r="D10" s="15" t="str">
        <f>+[1]要求入力!I7</f>
        <v>SH</v>
      </c>
      <c r="E10" s="15">
        <f>+[1]要求入力!J7</f>
        <v>6</v>
      </c>
      <c r="F10" s="16"/>
      <c r="G10" s="17"/>
      <c r="H10" s="18"/>
    </row>
    <row r="11" spans="1:16" ht="32.1" customHeight="1" x14ac:dyDescent="0.15">
      <c r="B11" s="14" t="str">
        <f>+[1]要求入力!G8</f>
        <v>溶融亜鉛メッキ鋼板</v>
      </c>
      <c r="C11" s="15" t="str">
        <f>+[1]要求入力!H8</f>
        <v>８００×３５０×ｔ９㎜　同等品以上</v>
      </c>
      <c r="D11" s="15" t="str">
        <f>+[1]要求入力!I8</f>
        <v>SH</v>
      </c>
      <c r="E11" s="15">
        <f>+[1]要求入力!J8</f>
        <v>3</v>
      </c>
      <c r="F11" s="16"/>
      <c r="G11" s="17"/>
      <c r="H11" s="18"/>
      <c r="J11" s="2" t="s">
        <v>12</v>
      </c>
    </row>
    <row r="12" spans="1:16" ht="32.1" customHeight="1" x14ac:dyDescent="0.15">
      <c r="B12" s="14" t="str">
        <f>+[1]要求入力!G9</f>
        <v>溶融亜鉛メッキ等辺山形鋼</v>
      </c>
      <c r="C12" s="15" t="str">
        <f>+[1]要求入力!H9</f>
        <v>５０×５０×ｔ６×６，０００ｍｍ　同等品以上</v>
      </c>
      <c r="D12" s="15" t="str">
        <f>+[1]要求入力!I9</f>
        <v>PC</v>
      </c>
      <c r="E12" s="15">
        <f>+[1]要求入力!J9</f>
        <v>5</v>
      </c>
      <c r="F12" s="16"/>
      <c r="G12" s="17"/>
      <c r="H12" s="18"/>
      <c r="J12" s="20" t="s">
        <v>13</v>
      </c>
      <c r="K12" s="20" t="s">
        <v>14</v>
      </c>
      <c r="L12" s="9" t="s">
        <v>15</v>
      </c>
      <c r="M12" s="20">
        <v>1</v>
      </c>
      <c r="N12" s="21" t="s">
        <v>16</v>
      </c>
      <c r="O12" s="22"/>
      <c r="P12" s="15"/>
    </row>
    <row r="13" spans="1:16" ht="32.1" customHeight="1" x14ac:dyDescent="0.15">
      <c r="B13" s="15" t="str">
        <f>+[1]要求入力!G10</f>
        <v>平鋼</v>
      </c>
      <c r="C13" s="15" t="str">
        <f>+[1]要求入力!H10</f>
        <v>ＦＢ－６×５０　６，０００ｍｍ　同等品以上</v>
      </c>
      <c r="D13" s="15" t="str">
        <f>+[1]要求入力!I10</f>
        <v>SH</v>
      </c>
      <c r="E13" s="15">
        <f>+[1]要求入力!J10</f>
        <v>3</v>
      </c>
      <c r="F13" s="16"/>
      <c r="G13" s="17"/>
      <c r="H13" s="18"/>
      <c r="J13" s="20" t="s">
        <v>13</v>
      </c>
      <c r="K13" s="20" t="s">
        <v>17</v>
      </c>
      <c r="L13" s="9" t="s">
        <v>15</v>
      </c>
      <c r="M13" s="20">
        <v>1</v>
      </c>
      <c r="N13" s="21" t="s">
        <v>18</v>
      </c>
      <c r="O13" s="22"/>
      <c r="P13" s="15" ph="1"/>
    </row>
    <row r="14" spans="1:16" ht="32.1" customHeight="1" x14ac:dyDescent="0.15">
      <c r="B14" s="15" t="str">
        <f>+[1]要求入力!G11</f>
        <v>Ｈ形鋼</v>
      </c>
      <c r="C14" s="15" t="str">
        <f>+[1]要求入力!H11</f>
        <v>ＳＳ４００　２００×１００×５．５／８×６，０００ｍｍ　同等品以上</v>
      </c>
      <c r="D14" s="15" t="str">
        <f>+[1]要求入力!I11</f>
        <v>PC</v>
      </c>
      <c r="E14" s="15">
        <f>+[1]要求入力!J11</f>
        <v>2</v>
      </c>
      <c r="F14" s="16"/>
      <c r="G14" s="17"/>
      <c r="H14" s="18"/>
      <c r="J14" s="20" t="s">
        <v>13</v>
      </c>
      <c r="K14" s="20" t="s">
        <v>19</v>
      </c>
      <c r="L14" s="8" t="s">
        <v>15</v>
      </c>
      <c r="M14" s="23">
        <v>1</v>
      </c>
      <c r="N14" s="24" t="s">
        <v>20</v>
      </c>
      <c r="O14" s="25"/>
      <c r="P14" s="20"/>
    </row>
    <row r="15" spans="1:16" ht="32.1" customHeight="1" x14ac:dyDescent="0.15">
      <c r="B15" s="15" t="str">
        <f>+[1]要求入力!G12</f>
        <v>配管用炭素鋼鋼管</v>
      </c>
      <c r="C15" s="15" t="str">
        <f>+[1]要求入力!H12</f>
        <v>φ４８．６　６，０００ｍｍ　同等品以上</v>
      </c>
      <c r="D15" s="15" t="str">
        <f>+[1]要求入力!I12</f>
        <v>PC</v>
      </c>
      <c r="E15" s="15">
        <f>+[1]要求入力!J12</f>
        <v>35</v>
      </c>
      <c r="F15" s="26"/>
      <c r="G15" s="27"/>
      <c r="H15" s="28"/>
      <c r="J15" s="20" t="s">
        <v>13</v>
      </c>
      <c r="K15" s="20" t="s">
        <v>21</v>
      </c>
      <c r="L15" s="9" t="s">
        <v>15</v>
      </c>
      <c r="M15" s="20">
        <v>2</v>
      </c>
      <c r="N15" s="24" t="s">
        <v>22</v>
      </c>
      <c r="O15" s="25"/>
      <c r="P15" s="15" ph="1"/>
    </row>
    <row r="16" spans="1:16" ht="32.1" customHeight="1" x14ac:dyDescent="0.15">
      <c r="B16" s="15" t="str">
        <f>+[1]要求入力!G13</f>
        <v>単管クランプ</v>
      </c>
      <c r="C16" s="15" t="str">
        <f>+[1]要求入力!H13</f>
        <v>φ４８．６　直交　同等品以上</v>
      </c>
      <c r="D16" s="15" t="str">
        <f>+[1]要求入力!I13</f>
        <v>EA</v>
      </c>
      <c r="E16" s="15">
        <f>+[1]要求入力!J13</f>
        <v>60</v>
      </c>
      <c r="F16" s="26"/>
      <c r="G16" s="27"/>
      <c r="H16" s="28"/>
      <c r="J16" s="20" t="s">
        <v>23</v>
      </c>
      <c r="K16" s="20" t="s">
        <v>24</v>
      </c>
      <c r="L16" s="9" t="s">
        <v>15</v>
      </c>
      <c r="M16" s="20">
        <v>1</v>
      </c>
      <c r="N16" s="21" t="s">
        <v>25</v>
      </c>
      <c r="O16" s="22"/>
      <c r="P16" s="15"/>
    </row>
    <row r="17" spans="1:16" ht="32.1" customHeight="1" x14ac:dyDescent="0.15">
      <c r="B17" s="15" t="str">
        <f>+[1]要求入力!G14</f>
        <v>配管用炭素鋼鋼管</v>
      </c>
      <c r="C17" s="15" t="str">
        <f>+[1]要求入力!H14</f>
        <v>黒管　５０Ａ　５，５００ｍｍ　同等品以上</v>
      </c>
      <c r="D17" s="15" t="str">
        <f>+[1]要求入力!I14</f>
        <v>PC</v>
      </c>
      <c r="E17" s="15">
        <f>+[1]要求入力!J14</f>
        <v>25</v>
      </c>
      <c r="F17" s="29" t="s">
        <v>26</v>
      </c>
      <c r="G17" s="30"/>
      <c r="H17" s="31"/>
      <c r="J17" s="20" t="s">
        <v>23</v>
      </c>
      <c r="K17" s="20" t="s">
        <v>27</v>
      </c>
      <c r="L17" s="9" t="s">
        <v>15</v>
      </c>
      <c r="M17" s="20">
        <v>1</v>
      </c>
      <c r="N17" s="21" t="s">
        <v>28</v>
      </c>
      <c r="O17" s="22"/>
      <c r="P17" s="15" ph="1"/>
    </row>
    <row r="18" spans="1:16" ht="32.1" customHeight="1" x14ac:dyDescent="0.15">
      <c r="B18" s="15" t="str">
        <f>+[1]要求入力!G15</f>
        <v>配管用炭素鋼鋼管</v>
      </c>
      <c r="C18" s="15" t="str">
        <f>+[1]要求入力!H15</f>
        <v>黒管　２０Ａ　５，５００ｍｍ　同等品以上</v>
      </c>
      <c r="D18" s="15" t="str">
        <f>+[1]要求入力!I15</f>
        <v>PC</v>
      </c>
      <c r="E18" s="15">
        <f>+[1]要求入力!J15</f>
        <v>10</v>
      </c>
      <c r="F18" s="29" t="s">
        <v>26</v>
      </c>
      <c r="G18" s="30"/>
      <c r="H18" s="31"/>
      <c r="J18" s="20" t="s">
        <v>29</v>
      </c>
      <c r="K18" s="20" t="s">
        <v>30</v>
      </c>
      <c r="L18" s="9" t="s">
        <v>15</v>
      </c>
      <c r="M18" s="20">
        <v>4</v>
      </c>
      <c r="N18" s="21" t="s">
        <v>31</v>
      </c>
      <c r="O18" s="22"/>
      <c r="P18" s="15"/>
    </row>
    <row r="19" spans="1:16" ht="27" customHeight="1" x14ac:dyDescent="0.15">
      <c r="J19" s="20" t="s">
        <v>32</v>
      </c>
      <c r="K19" s="20" t="s">
        <v>33</v>
      </c>
      <c r="L19" s="9" t="s">
        <v>15</v>
      </c>
      <c r="M19" s="20">
        <v>2</v>
      </c>
      <c r="N19" s="21" t="s">
        <v>34</v>
      </c>
      <c r="O19" s="22"/>
      <c r="P19" s="15"/>
    </row>
    <row r="20" spans="1:16" ht="27" customHeight="1" x14ac:dyDescent="0.15">
      <c r="A20" s="7">
        <v>2</v>
      </c>
      <c r="B20" s="32" t="str">
        <f>[1]MENU!B22&amp;"："</f>
        <v>納　　期：</v>
      </c>
      <c r="C20" s="33" t="str">
        <f>[1]MENU!B23</f>
        <v>7.10.31</v>
      </c>
      <c r="D20" s="34">
        <f>[1]MENU!C23</f>
        <v>0</v>
      </c>
      <c r="E20" s="35">
        <f>[1]MENU!D23</f>
        <v>0</v>
      </c>
      <c r="F20" s="35"/>
      <c r="G20" s="35"/>
    </row>
    <row r="21" spans="1:16" ht="27" customHeight="1" x14ac:dyDescent="0.15">
      <c r="A21" s="7">
        <v>3</v>
      </c>
      <c r="B21" s="32" t="str">
        <f>[1]MENU!B25&amp;"："</f>
        <v>納　　地：</v>
      </c>
      <c r="C21" s="5" t="str">
        <f>[1]MENU!B26</f>
        <v>各地</v>
      </c>
      <c r="J21" s="2" t="s">
        <v>35</v>
      </c>
    </row>
    <row r="22" spans="1:16" ht="27" customHeight="1" x14ac:dyDescent="0.15">
      <c r="A22" s="7">
        <v>4</v>
      </c>
      <c r="B22" s="36" t="s">
        <v>36</v>
      </c>
      <c r="C22" s="33">
        <f>[1]MENU!G23</f>
        <v>45891</v>
      </c>
      <c r="D22" s="37">
        <v>0.5</v>
      </c>
      <c r="E22" s="37"/>
      <c r="F22" s="5" t="s">
        <v>37</v>
      </c>
      <c r="G22" s="5" t="s">
        <v>38</v>
      </c>
      <c r="J22" s="10" t="s">
        <v>39</v>
      </c>
      <c r="K22" s="11"/>
      <c r="L22" s="12"/>
      <c r="M22" s="10" t="s">
        <v>40</v>
      </c>
      <c r="N22" s="11"/>
      <c r="O22" s="11"/>
      <c r="P22" s="12"/>
    </row>
    <row r="23" spans="1:16" ht="27" customHeight="1" x14ac:dyDescent="0.15">
      <c r="A23" s="7">
        <v>5</v>
      </c>
      <c r="B23" s="36" t="s">
        <v>41</v>
      </c>
      <c r="C23" s="5" t="str">
        <f>[1]MENU!I23</f>
        <v>陸上自衛隊那覇駐屯地第430会計隊</v>
      </c>
      <c r="G23" s="38"/>
      <c r="J23" s="39"/>
      <c r="K23" s="40"/>
      <c r="L23" s="41"/>
      <c r="M23" s="39"/>
      <c r="N23" s="40"/>
      <c r="O23" s="40"/>
      <c r="P23" s="41"/>
    </row>
    <row r="24" spans="1:16" ht="27" customHeight="1" x14ac:dyDescent="0.15">
      <c r="A24" s="7">
        <v>6</v>
      </c>
      <c r="B24" s="36" t="s">
        <v>42</v>
      </c>
      <c r="C24" s="5" t="str">
        <f>[1]MENU!F26&amp;IF([1]MENU!H26="外税","","（内税）")&amp;"による。"</f>
        <v>総額による。</v>
      </c>
      <c r="J24" s="42"/>
      <c r="K24" s="42"/>
      <c r="L24" s="43"/>
      <c r="M24" s="43"/>
      <c r="N24" s="43"/>
      <c r="O24" s="43"/>
      <c r="P24" s="43"/>
    </row>
    <row r="25" spans="1:16" ht="27" customHeight="1" x14ac:dyDescent="0.15">
      <c r="A25" s="7"/>
      <c r="B25" s="2" t="s">
        <v>43</v>
      </c>
      <c r="J25" s="43"/>
      <c r="K25" s="43"/>
      <c r="L25" s="43"/>
      <c r="M25" s="43"/>
      <c r="N25" s="43"/>
      <c r="O25" s="43"/>
      <c r="P25" s="43"/>
    </row>
    <row r="26" spans="1:16" ht="27" customHeight="1" x14ac:dyDescent="0.15">
      <c r="B26" s="2" t="s">
        <v>44</v>
      </c>
    </row>
    <row r="27" spans="1:16" ht="27" customHeight="1" x14ac:dyDescent="0.15">
      <c r="A27" s="7"/>
      <c r="B27" s="44" t="s">
        <v>45</v>
      </c>
      <c r="C27" s="5"/>
      <c r="D27" s="5"/>
      <c r="E27" s="5"/>
      <c r="L27" s="2" t="s">
        <v>46</v>
      </c>
    </row>
    <row r="28" spans="1:16" ht="27" customHeight="1" x14ac:dyDescent="0.15">
      <c r="A28" s="7"/>
      <c r="B28" s="44" t="s">
        <v>47</v>
      </c>
      <c r="C28" s="44"/>
    </row>
    <row r="34" spans="1:15" ht="27" customHeight="1" x14ac:dyDescent="0.15">
      <c r="A34" s="7"/>
      <c r="B34" s="36"/>
    </row>
    <row r="35" spans="1:15" ht="27" customHeight="1" x14ac:dyDescent="0.15">
      <c r="A35" s="1" t="s">
        <v>48</v>
      </c>
      <c r="B35" s="1"/>
      <c r="C35" s="1"/>
      <c r="D35" s="1"/>
      <c r="E35" s="1"/>
      <c r="F35" s="1"/>
      <c r="G35" s="1"/>
      <c r="H35" s="1"/>
    </row>
    <row r="37" spans="1:15" ht="27" customHeight="1" x14ac:dyDescent="0.15">
      <c r="A37" s="3"/>
      <c r="B37" s="5" t="s">
        <v>1</v>
      </c>
      <c r="C37" s="3"/>
      <c r="F37" s="45"/>
      <c r="G37" s="45"/>
      <c r="H37" s="45"/>
    </row>
    <row r="39" spans="1:15" ht="27" customHeight="1" thickBot="1" x14ac:dyDescent="0.2">
      <c r="G39" s="43"/>
      <c r="H39" s="43"/>
    </row>
    <row r="40" spans="1:15" ht="27" customHeight="1" x14ac:dyDescent="0.15">
      <c r="G40" s="46" t="s">
        <v>49</v>
      </c>
      <c r="H40" s="47"/>
    </row>
    <row r="41" spans="1:15" ht="27" customHeight="1" x14ac:dyDescent="0.15">
      <c r="G41" s="48" t="s">
        <v>50</v>
      </c>
      <c r="H41" s="49" t="s">
        <v>26</v>
      </c>
    </row>
    <row r="42" spans="1:15" ht="27" customHeight="1" x14ac:dyDescent="0.15">
      <c r="B42" s="5" t="s">
        <v>51</v>
      </c>
      <c r="G42" s="48" t="s">
        <v>52</v>
      </c>
      <c r="H42" s="49"/>
    </row>
    <row r="43" spans="1:15" ht="27" customHeight="1" thickBot="1" x14ac:dyDescent="0.2">
      <c r="G43" s="50" t="s">
        <v>53</v>
      </c>
      <c r="H43" s="51"/>
    </row>
    <row r="44" spans="1:15" ht="27" customHeight="1" thickBot="1" x14ac:dyDescent="0.2">
      <c r="B44" s="52" t="s">
        <v>54</v>
      </c>
      <c r="C44" s="53">
        <v>45876</v>
      </c>
      <c r="D44" s="54"/>
      <c r="E44" s="55"/>
    </row>
    <row r="45" spans="1:15" ht="27" customHeight="1" x14ac:dyDescent="0.15">
      <c r="A45" s="7">
        <v>1</v>
      </c>
      <c r="B45" s="56" t="s">
        <v>55</v>
      </c>
      <c r="C45" s="56"/>
      <c r="D45" s="57" t="s">
        <v>56</v>
      </c>
      <c r="E45" s="58"/>
      <c r="F45" s="59"/>
      <c r="G45" s="59"/>
      <c r="H45" s="60"/>
      <c r="K45" s="57" t="s">
        <v>56</v>
      </c>
      <c r="L45" s="58"/>
      <c r="M45" s="59"/>
      <c r="N45" s="59"/>
      <c r="O45" s="60"/>
    </row>
    <row r="46" spans="1:15" ht="27" customHeight="1" x14ac:dyDescent="0.15">
      <c r="B46" s="8" t="s">
        <v>6</v>
      </c>
      <c r="C46" s="8" t="s">
        <v>7</v>
      </c>
      <c r="D46" s="8" t="s">
        <v>8</v>
      </c>
      <c r="E46" s="9" t="str">
        <f>IF([1]MENU!F26="単価","予定数量","数量")</f>
        <v>数量</v>
      </c>
      <c r="F46" s="61" t="s">
        <v>57</v>
      </c>
      <c r="G46" s="8" t="s">
        <v>58</v>
      </c>
      <c r="H46" s="8" t="s">
        <v>59</v>
      </c>
    </row>
    <row r="47" spans="1:15" ht="39.950000000000003" customHeight="1" x14ac:dyDescent="0.15">
      <c r="B47" s="62" t="s">
        <v>60</v>
      </c>
      <c r="C47" s="62" t="s">
        <v>61</v>
      </c>
      <c r="D47" s="63"/>
      <c r="E47" s="64"/>
      <c r="F47" s="65"/>
      <c r="G47" s="66"/>
      <c r="H47" s="67"/>
    </row>
    <row r="48" spans="1:15" ht="39.950000000000003" customHeight="1" x14ac:dyDescent="0.15">
      <c r="B48" s="62" t="s">
        <v>62</v>
      </c>
      <c r="C48" s="62"/>
      <c r="D48" s="63"/>
      <c r="E48" s="64"/>
      <c r="F48" s="62"/>
      <c r="G48" s="66"/>
      <c r="H48" s="67"/>
    </row>
    <row r="49" spans="1:11" ht="39.950000000000003" customHeight="1" x14ac:dyDescent="0.15">
      <c r="B49" s="62"/>
      <c r="C49" s="62"/>
      <c r="D49" s="63"/>
      <c r="E49" s="64"/>
      <c r="F49" s="62"/>
      <c r="G49" s="66"/>
      <c r="H49" s="67"/>
    </row>
    <row r="50" spans="1:11" ht="30" customHeight="1" x14ac:dyDescent="0.15">
      <c r="B50" s="62"/>
      <c r="C50" s="62"/>
      <c r="D50" s="63"/>
      <c r="E50" s="64"/>
      <c r="F50" s="62"/>
      <c r="G50" s="66"/>
      <c r="H50" s="67"/>
    </row>
    <row r="51" spans="1:11" ht="30" customHeight="1" x14ac:dyDescent="0.2">
      <c r="B51" s="68"/>
      <c r="C51" s="62"/>
      <c r="D51" s="63"/>
      <c r="E51" s="64"/>
      <c r="F51" s="62"/>
      <c r="G51" s="66"/>
      <c r="H51" s="67"/>
    </row>
    <row r="52" spans="1:11" ht="27" customHeight="1" x14ac:dyDescent="0.15">
      <c r="B52" s="62"/>
      <c r="C52" s="62"/>
      <c r="D52" s="63"/>
      <c r="E52" s="64"/>
      <c r="F52" s="62"/>
      <c r="G52" s="66"/>
      <c r="H52" s="67"/>
    </row>
    <row r="53" spans="1:11" ht="27" customHeight="1" x14ac:dyDescent="0.15">
      <c r="B53" s="62"/>
      <c r="C53" s="62"/>
      <c r="D53" s="63"/>
      <c r="E53" s="64"/>
      <c r="F53" s="69"/>
      <c r="G53" s="70"/>
      <c r="H53" s="67"/>
    </row>
    <row r="54" spans="1:11" ht="27" customHeight="1" x14ac:dyDescent="0.15">
      <c r="B54" s="63" t="s">
        <v>63</v>
      </c>
      <c r="C54" s="62"/>
      <c r="D54" s="62"/>
      <c r="E54" s="63"/>
      <c r="F54" s="69"/>
      <c r="G54" s="71">
        <f>G47</f>
        <v>0</v>
      </c>
      <c r="H54" s="67"/>
      <c r="K54" s="2" t="s">
        <v>64</v>
      </c>
    </row>
    <row r="55" spans="1:11" ht="27" customHeight="1" x14ac:dyDescent="0.15">
      <c r="B55" s="72" t="s">
        <v>65</v>
      </c>
      <c r="C55" s="73"/>
      <c r="D55" s="74"/>
      <c r="E55" s="75"/>
      <c r="F55" s="75"/>
      <c r="G55" s="43"/>
      <c r="H55" s="76"/>
    </row>
    <row r="56" spans="1:11" ht="27" customHeight="1" x14ac:dyDescent="0.15">
      <c r="B56" s="72" t="s">
        <v>66</v>
      </c>
      <c r="C56" s="73"/>
      <c r="D56" s="43"/>
      <c r="E56" s="43"/>
      <c r="F56" s="43"/>
      <c r="G56" s="43"/>
      <c r="H56" s="76"/>
    </row>
    <row r="57" spans="1:11" ht="27" customHeight="1" x14ac:dyDescent="0.15">
      <c r="A57" s="7"/>
      <c r="B57" s="72" t="s">
        <v>67</v>
      </c>
      <c r="C57" s="73"/>
      <c r="D57" s="43"/>
      <c r="E57" s="43"/>
      <c r="F57" s="43"/>
      <c r="G57" s="43"/>
      <c r="H57" s="76"/>
    </row>
    <row r="58" spans="1:11" ht="27" customHeight="1" x14ac:dyDescent="0.15">
      <c r="A58" s="7"/>
      <c r="B58" s="77"/>
      <c r="C58" s="78"/>
      <c r="D58" s="43"/>
      <c r="E58" s="43"/>
      <c r="F58" s="43"/>
      <c r="G58" s="43"/>
      <c r="H58" s="76"/>
    </row>
    <row r="59" spans="1:11" ht="27" customHeight="1" x14ac:dyDescent="0.15">
      <c r="A59" s="7"/>
      <c r="B59" s="79"/>
      <c r="C59" s="56" t="s">
        <v>68</v>
      </c>
      <c r="D59" s="56"/>
      <c r="E59" s="56"/>
      <c r="F59" s="56" t="s">
        <v>69</v>
      </c>
      <c r="G59" s="56"/>
      <c r="H59" s="80"/>
    </row>
    <row r="60" spans="1:11" ht="27" customHeight="1" x14ac:dyDescent="0.15">
      <c r="A60" s="7"/>
    </row>
    <row r="61" spans="1:11" ht="27" customHeight="1" x14ac:dyDescent="0.15">
      <c r="A61" s="36"/>
    </row>
  </sheetData>
  <mergeCells count="31">
    <mergeCell ref="J23:L23"/>
    <mergeCell ref="M23:P23"/>
    <mergeCell ref="A35:H35"/>
    <mergeCell ref="F37:H37"/>
    <mergeCell ref="D45:H45"/>
    <mergeCell ref="K45:O45"/>
    <mergeCell ref="F18:H18"/>
    <mergeCell ref="N18:O18"/>
    <mergeCell ref="N19:O19"/>
    <mergeCell ref="E20:G20"/>
    <mergeCell ref="D22:E22"/>
    <mergeCell ref="J22:L22"/>
    <mergeCell ref="M22:P22"/>
    <mergeCell ref="F15:H15"/>
    <mergeCell ref="N15:O15"/>
    <mergeCell ref="F16:H16"/>
    <mergeCell ref="N16:O16"/>
    <mergeCell ref="F17:H17"/>
    <mergeCell ref="N17:O17"/>
    <mergeCell ref="F12:H12"/>
    <mergeCell ref="N12:O12"/>
    <mergeCell ref="F13:H13"/>
    <mergeCell ref="N13:O13"/>
    <mergeCell ref="F14:H14"/>
    <mergeCell ref="N14:O14"/>
    <mergeCell ref="A1:H1"/>
    <mergeCell ref="F2:H2"/>
    <mergeCell ref="F8:H8"/>
    <mergeCell ref="F9:H9"/>
    <mergeCell ref="F10:H10"/>
    <mergeCell ref="F11:H11"/>
  </mergeCells>
  <phoneticPr fontId="5"/>
  <dataValidations count="1">
    <dataValidation imeMode="on" allowBlank="1" showInputMessage="1" showErrorMessage="1" sqref="M22:P22"/>
  </dataValidations>
  <pageMargins left="0.59055118110236227" right="0.39370078740157483" top="0.59055118110236227" bottom="0.19685039370078741" header="0.51181102362204722" footer="0.51181102362204722"/>
  <pageSetup paperSize="9" scale="85" fitToHeight="0" orientation="portrait" blackAndWhite="1" horizontalDpi="300" verticalDpi="300" r:id="rId1"/>
  <headerFooter alignWithMargins="0"/>
  <rowBreaks count="1" manualBreakCount="1">
    <brk id="3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1]!内訳書別紙作成">
                <anchor moveWithCells="1" sizeWithCells="1">
                  <from>
                    <xdr:col>9</xdr:col>
                    <xdr:colOff>295275</xdr:colOff>
                    <xdr:row>7</xdr:row>
                    <xdr:rowOff>161925</xdr:rowOff>
                  </from>
                  <to>
                    <xdr:col>11</xdr:col>
                    <xdr:colOff>238125</xdr:colOff>
                    <xdr:row>9</xdr:row>
                    <xdr:rowOff>0</xdr:rowOff>
                  </to>
                </anchor>
              </controlPr>
            </control>
          </mc:Choice>
        </mc:AlternateContent>
        <mc:AlternateContent xmlns:mc="http://schemas.openxmlformats.org/markup-compatibility/2006">
          <mc:Choice Requires="x14">
            <control shapeId="1026" r:id="rId5" name="Button 2">
              <controlPr defaultSize="0" print="0" autoFill="0" autoPict="0" macro="[1]!MENU">
                <anchor moveWithCells="1" sizeWithCells="1">
                  <from>
                    <xdr:col>0</xdr:col>
                    <xdr:colOff>0</xdr:colOff>
                    <xdr:row>0</xdr:row>
                    <xdr:rowOff>0</xdr:rowOff>
                  </from>
                  <to>
                    <xdr:col>1</xdr:col>
                    <xdr:colOff>295275</xdr:colOff>
                    <xdr:row>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7030A0"/>
    <pageSetUpPr autoPageBreaks="0"/>
  </sheetPr>
  <dimension ref="A1:N314"/>
  <sheetViews>
    <sheetView showZeros="0" view="pageBreakPreview" zoomScaleNormal="75" zoomScaleSheetLayoutView="100" workbookViewId="0">
      <pane ySplit="3" topLeftCell="A94" activePane="bottomLeft" state="frozenSplit"/>
      <selection activeCell="D17" sqref="D17"/>
      <selection pane="bottomLeft" activeCell="B2" sqref="B2:L96"/>
    </sheetView>
  </sheetViews>
  <sheetFormatPr defaultRowHeight="28.5" customHeight="1" x14ac:dyDescent="0.15"/>
  <cols>
    <col min="1" max="1" width="4.125" style="81" customWidth="1"/>
    <col min="2" max="2" width="6" style="81" bestFit="1" customWidth="1"/>
    <col min="3" max="3" width="7.5" style="81" hidden="1" customWidth="1"/>
    <col min="4" max="4" width="22.375" style="81" customWidth="1"/>
    <col min="5" max="5" width="30.5" style="81" customWidth="1"/>
    <col min="6" max="6" width="5.375" style="81" customWidth="1"/>
    <col min="7" max="7" width="7" style="185" customWidth="1"/>
    <col min="8" max="8" width="9.25" style="186" bestFit="1" customWidth="1"/>
    <col min="9" max="9" width="14.125" style="186" customWidth="1"/>
    <col min="10" max="10" width="7.5" style="186" hidden="1" customWidth="1"/>
    <col min="11" max="11" width="10.125" style="186" hidden="1" customWidth="1"/>
    <col min="12" max="12" width="9.375" style="187" customWidth="1"/>
    <col min="13" max="13" width="15.625" style="81" customWidth="1"/>
    <col min="14" max="15" width="10.625" style="81" customWidth="1"/>
    <col min="16" max="16" width="14.625" style="81" customWidth="1"/>
    <col min="17" max="16384" width="9" style="81"/>
  </cols>
  <sheetData>
    <row r="1" spans="1:14" ht="13.5" x14ac:dyDescent="0.15">
      <c r="B1" s="82"/>
      <c r="C1" s="83"/>
      <c r="D1" s="84" t="s">
        <v>70</v>
      </c>
      <c r="E1" s="85"/>
      <c r="F1" s="86"/>
      <c r="G1" s="85"/>
      <c r="H1" s="85"/>
      <c r="I1" s="87">
        <f>[2]要求入力!$L$306</f>
        <v>0</v>
      </c>
      <c r="J1" s="88"/>
      <c r="K1" s="88"/>
      <c r="L1" s="89"/>
    </row>
    <row r="2" spans="1:14" ht="28.5" customHeight="1" x14ac:dyDescent="0.15">
      <c r="A2" s="90"/>
      <c r="B2" s="91"/>
      <c r="C2" s="91"/>
      <c r="D2" s="91" t="s">
        <v>71</v>
      </c>
      <c r="E2" s="91"/>
      <c r="F2" s="91"/>
      <c r="G2" s="91"/>
      <c r="H2" s="91"/>
      <c r="I2" s="91"/>
      <c r="J2" s="91"/>
      <c r="K2" s="91"/>
      <c r="L2" s="92"/>
    </row>
    <row r="3" spans="1:14" ht="35.1" customHeight="1" x14ac:dyDescent="0.15">
      <c r="A3" s="93"/>
      <c r="B3" s="94" t="s">
        <v>72</v>
      </c>
      <c r="C3" s="95" t="s">
        <v>73</v>
      </c>
      <c r="D3" s="94" t="s">
        <v>74</v>
      </c>
      <c r="E3" s="96" t="s">
        <v>75</v>
      </c>
      <c r="F3" s="96" t="s">
        <v>76</v>
      </c>
      <c r="G3" s="97" t="s">
        <v>77</v>
      </c>
      <c r="H3" s="98" t="s">
        <v>78</v>
      </c>
      <c r="I3" s="98" t="s">
        <v>79</v>
      </c>
      <c r="J3" s="98" t="s">
        <v>80</v>
      </c>
      <c r="K3" s="98" t="s">
        <v>81</v>
      </c>
      <c r="L3" s="99" t="s">
        <v>82</v>
      </c>
      <c r="N3" s="100"/>
    </row>
    <row r="4" spans="1:14" ht="35.1" customHeight="1" x14ac:dyDescent="0.15">
      <c r="A4" s="93"/>
      <c r="B4" s="101">
        <v>1</v>
      </c>
      <c r="C4" s="102"/>
      <c r="D4" s="103" t="s">
        <v>83</v>
      </c>
      <c r="E4" s="104" t="s">
        <v>84</v>
      </c>
      <c r="F4" s="105" t="s">
        <v>85</v>
      </c>
      <c r="G4" s="106">
        <v>110</v>
      </c>
      <c r="H4" s="107"/>
      <c r="I4" s="108"/>
      <c r="J4" s="109"/>
      <c r="K4" s="109"/>
      <c r="L4" s="110"/>
    </row>
    <row r="5" spans="1:14" ht="35.1" customHeight="1" x14ac:dyDescent="0.15">
      <c r="A5" s="93"/>
      <c r="B5" s="111">
        <v>2</v>
      </c>
      <c r="C5" s="112"/>
      <c r="D5" s="103" t="s">
        <v>86</v>
      </c>
      <c r="E5" s="104" t="s">
        <v>87</v>
      </c>
      <c r="F5" s="105" t="s">
        <v>88</v>
      </c>
      <c r="G5" s="106">
        <v>6</v>
      </c>
      <c r="H5" s="107"/>
      <c r="I5" s="113"/>
      <c r="J5" s="114"/>
      <c r="K5" s="114"/>
      <c r="L5" s="115"/>
    </row>
    <row r="6" spans="1:14" ht="35.1" customHeight="1" x14ac:dyDescent="0.15">
      <c r="A6" s="93"/>
      <c r="B6" s="111">
        <v>3</v>
      </c>
      <c r="C6" s="112"/>
      <c r="D6" s="103" t="s">
        <v>86</v>
      </c>
      <c r="E6" s="104" t="s">
        <v>89</v>
      </c>
      <c r="F6" s="105" t="s">
        <v>88</v>
      </c>
      <c r="G6" s="106">
        <v>3</v>
      </c>
      <c r="H6" s="107"/>
      <c r="I6" s="113"/>
      <c r="J6" s="114"/>
      <c r="K6" s="114"/>
      <c r="L6" s="115"/>
    </row>
    <row r="7" spans="1:14" ht="35.1" customHeight="1" x14ac:dyDescent="0.15">
      <c r="A7" s="93"/>
      <c r="B7" s="111">
        <v>4</v>
      </c>
      <c r="C7" s="112"/>
      <c r="D7" s="103" t="s">
        <v>90</v>
      </c>
      <c r="E7" s="104" t="s">
        <v>91</v>
      </c>
      <c r="F7" s="105" t="s">
        <v>85</v>
      </c>
      <c r="G7" s="106">
        <v>5</v>
      </c>
      <c r="H7" s="107"/>
      <c r="I7" s="113"/>
      <c r="J7" s="114"/>
      <c r="K7" s="114"/>
      <c r="L7" s="115"/>
    </row>
    <row r="8" spans="1:14" ht="35.1" customHeight="1" x14ac:dyDescent="0.15">
      <c r="A8" s="93"/>
      <c r="B8" s="111">
        <v>5</v>
      </c>
      <c r="C8" s="112"/>
      <c r="D8" s="103" t="s">
        <v>92</v>
      </c>
      <c r="E8" s="104" t="s">
        <v>93</v>
      </c>
      <c r="F8" s="105" t="s">
        <v>88</v>
      </c>
      <c r="G8" s="106">
        <v>3</v>
      </c>
      <c r="H8" s="107"/>
      <c r="I8" s="113"/>
      <c r="J8" s="114"/>
      <c r="K8" s="114"/>
      <c r="L8" s="115"/>
    </row>
    <row r="9" spans="1:14" ht="35.1" customHeight="1" x14ac:dyDescent="0.15">
      <c r="A9" s="93"/>
      <c r="B9" s="111">
        <v>6</v>
      </c>
      <c r="C9" s="112"/>
      <c r="D9" s="103" t="s">
        <v>94</v>
      </c>
      <c r="E9" s="104" t="s">
        <v>95</v>
      </c>
      <c r="F9" s="105" t="s">
        <v>85</v>
      </c>
      <c r="G9" s="106">
        <v>2</v>
      </c>
      <c r="H9" s="107"/>
      <c r="I9" s="113"/>
      <c r="J9" s="114"/>
      <c r="K9" s="114"/>
      <c r="L9" s="115"/>
    </row>
    <row r="10" spans="1:14" ht="35.1" customHeight="1" x14ac:dyDescent="0.15">
      <c r="A10" s="93"/>
      <c r="B10" s="111">
        <v>7</v>
      </c>
      <c r="C10" s="112"/>
      <c r="D10" s="103" t="s">
        <v>96</v>
      </c>
      <c r="E10" s="104" t="s">
        <v>97</v>
      </c>
      <c r="F10" s="105" t="s">
        <v>85</v>
      </c>
      <c r="G10" s="106">
        <v>35</v>
      </c>
      <c r="H10" s="107"/>
      <c r="I10" s="113"/>
      <c r="J10" s="114"/>
      <c r="K10" s="114"/>
      <c r="L10" s="115"/>
    </row>
    <row r="11" spans="1:14" ht="35.1" customHeight="1" x14ac:dyDescent="0.15">
      <c r="A11" s="93"/>
      <c r="B11" s="111">
        <v>8</v>
      </c>
      <c r="C11" s="112"/>
      <c r="D11" s="103" t="s">
        <v>98</v>
      </c>
      <c r="E11" s="104" t="s">
        <v>99</v>
      </c>
      <c r="F11" s="105" t="s">
        <v>100</v>
      </c>
      <c r="G11" s="106">
        <v>60</v>
      </c>
      <c r="H11" s="107"/>
      <c r="I11" s="113"/>
      <c r="J11" s="114"/>
      <c r="K11" s="114"/>
      <c r="L11" s="115"/>
    </row>
    <row r="12" spans="1:14" ht="35.1" customHeight="1" x14ac:dyDescent="0.15">
      <c r="A12" s="93"/>
      <c r="B12" s="111">
        <v>9</v>
      </c>
      <c r="C12" s="112"/>
      <c r="D12" s="103" t="s">
        <v>96</v>
      </c>
      <c r="E12" s="104" t="s">
        <v>101</v>
      </c>
      <c r="F12" s="105" t="s">
        <v>85</v>
      </c>
      <c r="G12" s="106">
        <v>25</v>
      </c>
      <c r="H12" s="107"/>
      <c r="I12" s="113"/>
      <c r="J12" s="114"/>
      <c r="K12" s="114"/>
      <c r="L12" s="115"/>
    </row>
    <row r="13" spans="1:14" ht="35.1" customHeight="1" x14ac:dyDescent="0.15">
      <c r="A13" s="93"/>
      <c r="B13" s="111">
        <v>10</v>
      </c>
      <c r="C13" s="112"/>
      <c r="D13" s="103" t="s">
        <v>96</v>
      </c>
      <c r="E13" s="104" t="s">
        <v>102</v>
      </c>
      <c r="F13" s="105" t="s">
        <v>85</v>
      </c>
      <c r="G13" s="106">
        <v>10</v>
      </c>
      <c r="H13" s="107"/>
      <c r="I13" s="113"/>
      <c r="J13" s="114"/>
      <c r="K13" s="114"/>
      <c r="L13" s="115"/>
    </row>
    <row r="14" spans="1:14" ht="35.1" customHeight="1" x14ac:dyDescent="0.15">
      <c r="A14" s="93"/>
      <c r="B14" s="111">
        <v>11</v>
      </c>
      <c r="C14" s="112"/>
      <c r="D14" s="103" t="s">
        <v>103</v>
      </c>
      <c r="E14" s="104" t="s">
        <v>104</v>
      </c>
      <c r="F14" s="105" t="s">
        <v>85</v>
      </c>
      <c r="G14" s="106">
        <v>25</v>
      </c>
      <c r="H14" s="107"/>
      <c r="I14" s="113"/>
      <c r="J14" s="114"/>
      <c r="K14" s="114"/>
      <c r="L14" s="115"/>
    </row>
    <row r="15" spans="1:14" ht="35.1" customHeight="1" x14ac:dyDescent="0.15">
      <c r="A15" s="93"/>
      <c r="B15" s="111">
        <v>12</v>
      </c>
      <c r="C15" s="112"/>
      <c r="D15" s="103" t="s">
        <v>105</v>
      </c>
      <c r="E15" s="104" t="s">
        <v>106</v>
      </c>
      <c r="F15" s="105" t="s">
        <v>100</v>
      </c>
      <c r="G15" s="106">
        <v>70</v>
      </c>
      <c r="H15" s="107"/>
      <c r="I15" s="113"/>
      <c r="J15" s="114"/>
      <c r="K15" s="114"/>
      <c r="L15" s="115"/>
    </row>
    <row r="16" spans="1:14" ht="35.1" customHeight="1" x14ac:dyDescent="0.15">
      <c r="A16" s="93"/>
      <c r="B16" s="111">
        <v>13</v>
      </c>
      <c r="C16" s="112"/>
      <c r="D16" s="103" t="s">
        <v>107</v>
      </c>
      <c r="E16" s="104" t="s">
        <v>108</v>
      </c>
      <c r="F16" s="105" t="s">
        <v>100</v>
      </c>
      <c r="G16" s="106">
        <v>70</v>
      </c>
      <c r="H16" s="107"/>
      <c r="I16" s="113"/>
      <c r="J16" s="114"/>
      <c r="K16" s="114"/>
      <c r="L16" s="115"/>
    </row>
    <row r="17" spans="1:12" ht="35.1" customHeight="1" x14ac:dyDescent="0.15">
      <c r="A17" s="93"/>
      <c r="B17" s="111">
        <v>14</v>
      </c>
      <c r="C17" s="112"/>
      <c r="D17" s="103" t="s">
        <v>107</v>
      </c>
      <c r="E17" s="104" t="s">
        <v>109</v>
      </c>
      <c r="F17" s="105" t="s">
        <v>100</v>
      </c>
      <c r="G17" s="106">
        <v>24</v>
      </c>
      <c r="H17" s="107"/>
      <c r="I17" s="113"/>
      <c r="J17" s="114"/>
      <c r="K17" s="114"/>
      <c r="L17" s="115"/>
    </row>
    <row r="18" spans="1:12" ht="35.1" customHeight="1" x14ac:dyDescent="0.15">
      <c r="A18" s="93"/>
      <c r="B18" s="111">
        <v>15</v>
      </c>
      <c r="C18" s="112"/>
      <c r="D18" s="103" t="s">
        <v>110</v>
      </c>
      <c r="E18" s="104" t="s">
        <v>111</v>
      </c>
      <c r="F18" s="105" t="s">
        <v>100</v>
      </c>
      <c r="G18" s="106">
        <v>4</v>
      </c>
      <c r="H18" s="107"/>
      <c r="I18" s="113"/>
      <c r="J18" s="114"/>
      <c r="K18" s="114"/>
      <c r="L18" s="115"/>
    </row>
    <row r="19" spans="1:12" ht="35.1" customHeight="1" x14ac:dyDescent="0.15">
      <c r="A19" s="93"/>
      <c r="B19" s="111">
        <v>16</v>
      </c>
      <c r="C19" s="112"/>
      <c r="D19" s="103" t="s">
        <v>110</v>
      </c>
      <c r="E19" s="104" t="s">
        <v>112</v>
      </c>
      <c r="F19" s="105" t="s">
        <v>100</v>
      </c>
      <c r="G19" s="106">
        <v>4</v>
      </c>
      <c r="H19" s="107"/>
      <c r="I19" s="113"/>
      <c r="J19" s="114"/>
      <c r="K19" s="114"/>
      <c r="L19" s="115"/>
    </row>
    <row r="20" spans="1:12" ht="35.1" customHeight="1" x14ac:dyDescent="0.15">
      <c r="A20" s="93"/>
      <c r="B20" s="111">
        <v>17</v>
      </c>
      <c r="C20" s="112"/>
      <c r="D20" s="103" t="s">
        <v>113</v>
      </c>
      <c r="E20" s="104" t="s">
        <v>114</v>
      </c>
      <c r="F20" s="105" t="s">
        <v>100</v>
      </c>
      <c r="G20" s="106">
        <v>20</v>
      </c>
      <c r="H20" s="107"/>
      <c r="I20" s="113"/>
      <c r="J20" s="114"/>
      <c r="K20" s="114"/>
      <c r="L20" s="115"/>
    </row>
    <row r="21" spans="1:12" ht="35.1" customHeight="1" x14ac:dyDescent="0.15">
      <c r="A21" s="93"/>
      <c r="B21" s="111">
        <v>18</v>
      </c>
      <c r="C21" s="112"/>
      <c r="D21" s="103" t="s">
        <v>115</v>
      </c>
      <c r="E21" s="104" t="s">
        <v>116</v>
      </c>
      <c r="F21" s="105" t="s">
        <v>100</v>
      </c>
      <c r="G21" s="106">
        <v>10</v>
      </c>
      <c r="H21" s="107"/>
      <c r="I21" s="113"/>
      <c r="J21" s="114"/>
      <c r="K21" s="114"/>
      <c r="L21" s="115"/>
    </row>
    <row r="22" spans="1:12" ht="35.1" customHeight="1" x14ac:dyDescent="0.15">
      <c r="A22" s="93"/>
      <c r="B22" s="111">
        <v>19</v>
      </c>
      <c r="C22" s="112"/>
      <c r="D22" s="103" t="s">
        <v>115</v>
      </c>
      <c r="E22" s="104" t="s">
        <v>117</v>
      </c>
      <c r="F22" s="105" t="s">
        <v>100</v>
      </c>
      <c r="G22" s="106">
        <v>20</v>
      </c>
      <c r="H22" s="107"/>
      <c r="I22" s="113"/>
      <c r="J22" s="114"/>
      <c r="K22" s="114"/>
      <c r="L22" s="115"/>
    </row>
    <row r="23" spans="1:12" ht="35.1" customHeight="1" x14ac:dyDescent="0.15">
      <c r="A23" s="93"/>
      <c r="B23" s="111">
        <v>20</v>
      </c>
      <c r="C23" s="112"/>
      <c r="D23" s="103" t="s">
        <v>115</v>
      </c>
      <c r="E23" s="104" t="s">
        <v>118</v>
      </c>
      <c r="F23" s="105" t="s">
        <v>100</v>
      </c>
      <c r="G23" s="106">
        <v>20</v>
      </c>
      <c r="H23" s="107"/>
      <c r="I23" s="113"/>
      <c r="J23" s="114"/>
      <c r="K23" s="114"/>
      <c r="L23" s="115"/>
    </row>
    <row r="24" spans="1:12" ht="35.1" customHeight="1" x14ac:dyDescent="0.15">
      <c r="A24" s="93"/>
      <c r="B24" s="111">
        <v>21</v>
      </c>
      <c r="C24" s="112"/>
      <c r="D24" s="103" t="s">
        <v>115</v>
      </c>
      <c r="E24" s="104" t="s">
        <v>119</v>
      </c>
      <c r="F24" s="105" t="s">
        <v>100</v>
      </c>
      <c r="G24" s="106">
        <v>10</v>
      </c>
      <c r="H24" s="107"/>
      <c r="I24" s="113"/>
      <c r="J24" s="114"/>
      <c r="K24" s="114"/>
      <c r="L24" s="115"/>
    </row>
    <row r="25" spans="1:12" ht="35.1" customHeight="1" x14ac:dyDescent="0.15">
      <c r="A25" s="93"/>
      <c r="B25" s="111">
        <v>22</v>
      </c>
      <c r="C25" s="112"/>
      <c r="D25" s="103" t="s">
        <v>120</v>
      </c>
      <c r="E25" s="104" t="s">
        <v>121</v>
      </c>
      <c r="F25" s="105" t="s">
        <v>100</v>
      </c>
      <c r="G25" s="106">
        <v>10</v>
      </c>
      <c r="H25" s="107"/>
      <c r="I25" s="113"/>
      <c r="J25" s="114"/>
      <c r="K25" s="114"/>
      <c r="L25" s="115"/>
    </row>
    <row r="26" spans="1:12" ht="35.1" customHeight="1" x14ac:dyDescent="0.15">
      <c r="A26" s="93"/>
      <c r="B26" s="111">
        <v>23</v>
      </c>
      <c r="C26" s="112"/>
      <c r="D26" s="103" t="s">
        <v>120</v>
      </c>
      <c r="E26" s="104" t="s">
        <v>122</v>
      </c>
      <c r="F26" s="105" t="s">
        <v>100</v>
      </c>
      <c r="G26" s="106">
        <v>10</v>
      </c>
      <c r="H26" s="107"/>
      <c r="I26" s="113"/>
      <c r="J26" s="114"/>
      <c r="K26" s="114"/>
      <c r="L26" s="115"/>
    </row>
    <row r="27" spans="1:12" ht="35.1" customHeight="1" x14ac:dyDescent="0.15">
      <c r="A27" s="93"/>
      <c r="B27" s="111">
        <v>24</v>
      </c>
      <c r="C27" s="112"/>
      <c r="D27" s="103" t="s">
        <v>123</v>
      </c>
      <c r="E27" s="104" t="s">
        <v>121</v>
      </c>
      <c r="F27" s="105" t="s">
        <v>100</v>
      </c>
      <c r="G27" s="106">
        <v>14</v>
      </c>
      <c r="H27" s="107"/>
      <c r="I27" s="113"/>
      <c r="J27" s="114"/>
      <c r="K27" s="114"/>
      <c r="L27" s="115"/>
    </row>
    <row r="28" spans="1:12" ht="35.1" customHeight="1" x14ac:dyDescent="0.15">
      <c r="A28" s="93"/>
      <c r="B28" s="111">
        <v>25</v>
      </c>
      <c r="C28" s="112"/>
      <c r="D28" s="103" t="s">
        <v>123</v>
      </c>
      <c r="E28" s="104" t="s">
        <v>122</v>
      </c>
      <c r="F28" s="105" t="s">
        <v>100</v>
      </c>
      <c r="G28" s="106">
        <v>14</v>
      </c>
      <c r="H28" s="107"/>
      <c r="I28" s="113"/>
      <c r="J28" s="114"/>
      <c r="K28" s="114"/>
      <c r="L28" s="115"/>
    </row>
    <row r="29" spans="1:12" ht="35.1" customHeight="1" x14ac:dyDescent="0.15">
      <c r="A29" s="93"/>
      <c r="B29" s="111">
        <v>26</v>
      </c>
      <c r="C29" s="112"/>
      <c r="D29" s="103" t="s">
        <v>124</v>
      </c>
      <c r="E29" s="116" t="s">
        <v>125</v>
      </c>
      <c r="F29" s="105" t="s">
        <v>100</v>
      </c>
      <c r="G29" s="106">
        <v>24</v>
      </c>
      <c r="H29" s="107"/>
      <c r="I29" s="113"/>
      <c r="J29" s="114"/>
      <c r="K29" s="114"/>
      <c r="L29" s="115"/>
    </row>
    <row r="30" spans="1:12" ht="35.1" customHeight="1" x14ac:dyDescent="0.15">
      <c r="A30" s="93"/>
      <c r="B30" s="111">
        <v>27</v>
      </c>
      <c r="C30" s="112"/>
      <c r="D30" s="103" t="s">
        <v>124</v>
      </c>
      <c r="E30" s="104" t="s">
        <v>126</v>
      </c>
      <c r="F30" s="105" t="s">
        <v>100</v>
      </c>
      <c r="G30" s="106">
        <v>24</v>
      </c>
      <c r="H30" s="107"/>
      <c r="I30" s="113"/>
      <c r="J30" s="114"/>
      <c r="K30" s="114"/>
      <c r="L30" s="115"/>
    </row>
    <row r="31" spans="1:12" ht="35.1" customHeight="1" x14ac:dyDescent="0.15">
      <c r="A31" s="93"/>
      <c r="B31" s="111">
        <v>28</v>
      </c>
      <c r="C31" s="112"/>
      <c r="D31" s="103" t="s">
        <v>127</v>
      </c>
      <c r="E31" s="104" t="s">
        <v>128</v>
      </c>
      <c r="F31" s="105" t="s">
        <v>129</v>
      </c>
      <c r="G31" s="106">
        <v>4</v>
      </c>
      <c r="H31" s="107"/>
      <c r="I31" s="113"/>
      <c r="J31" s="114"/>
      <c r="K31" s="114"/>
      <c r="L31" s="115"/>
    </row>
    <row r="32" spans="1:12" ht="35.1" customHeight="1" x14ac:dyDescent="0.15">
      <c r="A32" s="93"/>
      <c r="B32" s="111">
        <v>29</v>
      </c>
      <c r="C32" s="112"/>
      <c r="D32" s="103" t="s">
        <v>127</v>
      </c>
      <c r="E32" s="104" t="s">
        <v>130</v>
      </c>
      <c r="F32" s="105" t="s">
        <v>129</v>
      </c>
      <c r="G32" s="106">
        <v>4</v>
      </c>
      <c r="H32" s="107"/>
      <c r="I32" s="113"/>
      <c r="J32" s="114"/>
      <c r="K32" s="114"/>
      <c r="L32" s="115"/>
    </row>
    <row r="33" spans="1:12" ht="35.1" customHeight="1" x14ac:dyDescent="0.15">
      <c r="A33" s="93"/>
      <c r="B33" s="111">
        <v>30</v>
      </c>
      <c r="C33" s="117"/>
      <c r="D33" s="103" t="s">
        <v>131</v>
      </c>
      <c r="E33" s="104" t="s">
        <v>132</v>
      </c>
      <c r="F33" s="105" t="s">
        <v>129</v>
      </c>
      <c r="G33" s="106">
        <v>3</v>
      </c>
      <c r="H33" s="107"/>
      <c r="I33" s="118"/>
      <c r="J33" s="119"/>
      <c r="K33" s="119"/>
      <c r="L33" s="120"/>
    </row>
    <row r="34" spans="1:12" ht="35.1" customHeight="1" x14ac:dyDescent="0.15">
      <c r="A34" s="93"/>
      <c r="B34" s="121"/>
      <c r="C34" s="122"/>
      <c r="D34" s="123" t="str">
        <f>IF(D35=0,"合　　　　　　計","小　　　　　　計")</f>
        <v>小　　　　　　計</v>
      </c>
      <c r="E34" s="124"/>
      <c r="F34" s="125"/>
      <c r="G34" s="126"/>
      <c r="H34" s="126"/>
      <c r="I34" s="127">
        <f>SUM(I4:I33)</f>
        <v>0</v>
      </c>
      <c r="J34" s="128"/>
      <c r="K34" s="128"/>
      <c r="L34" s="129"/>
    </row>
    <row r="35" spans="1:12" ht="35.1" customHeight="1" x14ac:dyDescent="0.15">
      <c r="A35" s="93"/>
      <c r="B35" s="101">
        <v>31</v>
      </c>
      <c r="C35" s="102"/>
      <c r="D35" s="103" t="s">
        <v>131</v>
      </c>
      <c r="E35" s="104" t="s">
        <v>133</v>
      </c>
      <c r="F35" s="105" t="s">
        <v>129</v>
      </c>
      <c r="G35" s="106">
        <v>3</v>
      </c>
      <c r="H35" s="107"/>
      <c r="I35" s="108"/>
      <c r="J35" s="109"/>
      <c r="K35" s="109"/>
      <c r="L35" s="110"/>
    </row>
    <row r="36" spans="1:12" ht="35.1" customHeight="1" x14ac:dyDescent="0.15">
      <c r="A36" s="93"/>
      <c r="B36" s="111">
        <v>32</v>
      </c>
      <c r="C36" s="102"/>
      <c r="D36" s="103" t="s">
        <v>134</v>
      </c>
      <c r="E36" s="104" t="s">
        <v>135</v>
      </c>
      <c r="F36" s="105" t="s">
        <v>129</v>
      </c>
      <c r="G36" s="106">
        <v>4</v>
      </c>
      <c r="H36" s="107"/>
      <c r="I36" s="113"/>
      <c r="J36" s="109"/>
      <c r="K36" s="109"/>
      <c r="L36" s="110"/>
    </row>
    <row r="37" spans="1:12" ht="35.1" customHeight="1" x14ac:dyDescent="0.15">
      <c r="A37" s="93"/>
      <c r="B37" s="111">
        <v>33</v>
      </c>
      <c r="C37" s="102"/>
      <c r="D37" s="103" t="s">
        <v>136</v>
      </c>
      <c r="E37" s="104" t="s">
        <v>137</v>
      </c>
      <c r="F37" s="105" t="s">
        <v>129</v>
      </c>
      <c r="G37" s="106">
        <v>2</v>
      </c>
      <c r="H37" s="107"/>
      <c r="I37" s="113"/>
      <c r="J37" s="109"/>
      <c r="K37" s="109"/>
      <c r="L37" s="110"/>
    </row>
    <row r="38" spans="1:12" ht="35.1" customHeight="1" x14ac:dyDescent="0.15">
      <c r="A38" s="93"/>
      <c r="B38" s="111">
        <v>34</v>
      </c>
      <c r="C38" s="102"/>
      <c r="D38" s="103" t="s">
        <v>138</v>
      </c>
      <c r="E38" s="104" t="s">
        <v>139</v>
      </c>
      <c r="F38" s="105" t="s">
        <v>129</v>
      </c>
      <c r="G38" s="106">
        <v>1</v>
      </c>
      <c r="H38" s="107"/>
      <c r="I38" s="113"/>
      <c r="J38" s="109"/>
      <c r="K38" s="109"/>
      <c r="L38" s="110"/>
    </row>
    <row r="39" spans="1:12" ht="35.1" customHeight="1" x14ac:dyDescent="0.15">
      <c r="A39" s="93"/>
      <c r="B39" s="111">
        <v>35</v>
      </c>
      <c r="C39" s="102"/>
      <c r="D39" s="103" t="s">
        <v>140</v>
      </c>
      <c r="E39" s="104" t="s">
        <v>141</v>
      </c>
      <c r="F39" s="105" t="s">
        <v>100</v>
      </c>
      <c r="G39" s="106">
        <v>20</v>
      </c>
      <c r="H39" s="107"/>
      <c r="I39" s="113"/>
      <c r="J39" s="109"/>
      <c r="K39" s="109"/>
      <c r="L39" s="110"/>
    </row>
    <row r="40" spans="1:12" ht="35.1" customHeight="1" x14ac:dyDescent="0.15">
      <c r="A40" s="93"/>
      <c r="B40" s="111">
        <v>36</v>
      </c>
      <c r="C40" s="102"/>
      <c r="D40" s="103" t="s">
        <v>140</v>
      </c>
      <c r="E40" s="104" t="s">
        <v>142</v>
      </c>
      <c r="F40" s="105" t="s">
        <v>100</v>
      </c>
      <c r="G40" s="106">
        <v>80</v>
      </c>
      <c r="H40" s="107"/>
      <c r="I40" s="113"/>
      <c r="J40" s="109"/>
      <c r="K40" s="109"/>
      <c r="L40" s="110"/>
    </row>
    <row r="41" spans="1:12" ht="35.1" customHeight="1" x14ac:dyDescent="0.15">
      <c r="A41" s="93"/>
      <c r="B41" s="111">
        <v>37</v>
      </c>
      <c r="C41" s="102"/>
      <c r="D41" s="103" t="s">
        <v>140</v>
      </c>
      <c r="E41" s="104" t="s">
        <v>143</v>
      </c>
      <c r="F41" s="105" t="s">
        <v>100</v>
      </c>
      <c r="G41" s="106">
        <v>80</v>
      </c>
      <c r="H41" s="107"/>
      <c r="I41" s="113"/>
      <c r="J41" s="109"/>
      <c r="K41" s="109"/>
      <c r="L41" s="110"/>
    </row>
    <row r="42" spans="1:12" ht="35.1" customHeight="1" x14ac:dyDescent="0.15">
      <c r="A42" s="93"/>
      <c r="B42" s="111">
        <v>38</v>
      </c>
      <c r="C42" s="102"/>
      <c r="D42" s="103" t="s">
        <v>140</v>
      </c>
      <c r="E42" s="104" t="s">
        <v>144</v>
      </c>
      <c r="F42" s="105" t="s">
        <v>100</v>
      </c>
      <c r="G42" s="106">
        <v>5</v>
      </c>
      <c r="H42" s="107"/>
      <c r="I42" s="113"/>
      <c r="J42" s="109"/>
      <c r="K42" s="109"/>
      <c r="L42" s="110"/>
    </row>
    <row r="43" spans="1:12" ht="35.1" customHeight="1" x14ac:dyDescent="0.15">
      <c r="A43" s="93"/>
      <c r="B43" s="111">
        <v>39</v>
      </c>
      <c r="C43" s="102"/>
      <c r="D43" s="103" t="s">
        <v>140</v>
      </c>
      <c r="E43" s="104" t="s">
        <v>145</v>
      </c>
      <c r="F43" s="105" t="s">
        <v>100</v>
      </c>
      <c r="G43" s="106">
        <v>20</v>
      </c>
      <c r="H43" s="107"/>
      <c r="I43" s="113"/>
      <c r="J43" s="109"/>
      <c r="K43" s="109"/>
      <c r="L43" s="110"/>
    </row>
    <row r="44" spans="1:12" ht="35.1" customHeight="1" x14ac:dyDescent="0.15">
      <c r="A44" s="93"/>
      <c r="B44" s="111">
        <v>40</v>
      </c>
      <c r="C44" s="102"/>
      <c r="D44" s="103" t="s">
        <v>140</v>
      </c>
      <c r="E44" s="104" t="s">
        <v>146</v>
      </c>
      <c r="F44" s="105" t="s">
        <v>100</v>
      </c>
      <c r="G44" s="106">
        <v>20</v>
      </c>
      <c r="H44" s="107"/>
      <c r="I44" s="113"/>
      <c r="J44" s="109"/>
      <c r="K44" s="109"/>
      <c r="L44" s="110"/>
    </row>
    <row r="45" spans="1:12" ht="35.1" customHeight="1" x14ac:dyDescent="0.15">
      <c r="B45" s="111">
        <v>41</v>
      </c>
      <c r="C45" s="102"/>
      <c r="D45" s="103" t="s">
        <v>140</v>
      </c>
      <c r="E45" s="104" t="s">
        <v>147</v>
      </c>
      <c r="F45" s="105" t="s">
        <v>100</v>
      </c>
      <c r="G45" s="106">
        <v>20</v>
      </c>
      <c r="H45" s="107"/>
      <c r="I45" s="113"/>
      <c r="J45" s="109"/>
      <c r="K45" s="109"/>
      <c r="L45" s="110"/>
    </row>
    <row r="46" spans="1:12" ht="35.1" customHeight="1" x14ac:dyDescent="0.15">
      <c r="B46" s="111">
        <v>42</v>
      </c>
      <c r="C46" s="102"/>
      <c r="D46" s="103" t="s">
        <v>140</v>
      </c>
      <c r="E46" s="104" t="s">
        <v>148</v>
      </c>
      <c r="F46" s="105" t="s">
        <v>100</v>
      </c>
      <c r="G46" s="106">
        <v>10</v>
      </c>
      <c r="H46" s="107"/>
      <c r="I46" s="113"/>
      <c r="J46" s="109"/>
      <c r="K46" s="109"/>
      <c r="L46" s="110"/>
    </row>
    <row r="47" spans="1:12" ht="35.1" customHeight="1" x14ac:dyDescent="0.15">
      <c r="B47" s="111">
        <v>43</v>
      </c>
      <c r="C47" s="102"/>
      <c r="D47" s="103" t="s">
        <v>140</v>
      </c>
      <c r="E47" s="104" t="s">
        <v>149</v>
      </c>
      <c r="F47" s="105" t="s">
        <v>100</v>
      </c>
      <c r="G47" s="106">
        <v>30</v>
      </c>
      <c r="H47" s="107"/>
      <c r="I47" s="113"/>
      <c r="J47" s="109"/>
      <c r="K47" s="109"/>
      <c r="L47" s="110"/>
    </row>
    <row r="48" spans="1:12" ht="35.1" customHeight="1" x14ac:dyDescent="0.15">
      <c r="B48" s="111">
        <v>44</v>
      </c>
      <c r="C48" s="102"/>
      <c r="D48" s="103" t="s">
        <v>140</v>
      </c>
      <c r="E48" s="104" t="s">
        <v>150</v>
      </c>
      <c r="F48" s="105" t="s">
        <v>100</v>
      </c>
      <c r="G48" s="106">
        <v>6</v>
      </c>
      <c r="H48" s="107"/>
      <c r="I48" s="113"/>
      <c r="J48" s="109"/>
      <c r="K48" s="109"/>
      <c r="L48" s="110"/>
    </row>
    <row r="49" spans="2:12" ht="35.1" customHeight="1" x14ac:dyDescent="0.15">
      <c r="B49" s="111">
        <v>45</v>
      </c>
      <c r="C49" s="102"/>
      <c r="D49" s="103" t="s">
        <v>140</v>
      </c>
      <c r="E49" s="104" t="s">
        <v>151</v>
      </c>
      <c r="F49" s="105" t="s">
        <v>100</v>
      </c>
      <c r="G49" s="106">
        <v>3</v>
      </c>
      <c r="H49" s="107"/>
      <c r="I49" s="113"/>
      <c r="J49" s="109"/>
      <c r="K49" s="109"/>
      <c r="L49" s="110"/>
    </row>
    <row r="50" spans="2:12" ht="35.1" customHeight="1" x14ac:dyDescent="0.15">
      <c r="B50" s="111">
        <v>46</v>
      </c>
      <c r="C50" s="102"/>
      <c r="D50" s="103" t="s">
        <v>140</v>
      </c>
      <c r="E50" s="104" t="s">
        <v>152</v>
      </c>
      <c r="F50" s="105" t="s">
        <v>100</v>
      </c>
      <c r="G50" s="106">
        <v>3</v>
      </c>
      <c r="H50" s="107"/>
      <c r="I50" s="113"/>
      <c r="J50" s="109"/>
      <c r="K50" s="109"/>
      <c r="L50" s="110"/>
    </row>
    <row r="51" spans="2:12" ht="35.1" customHeight="1" x14ac:dyDescent="0.15">
      <c r="B51" s="111">
        <v>47</v>
      </c>
      <c r="C51" s="102"/>
      <c r="D51" s="103" t="s">
        <v>140</v>
      </c>
      <c r="E51" s="104" t="s">
        <v>153</v>
      </c>
      <c r="F51" s="105" t="s">
        <v>100</v>
      </c>
      <c r="G51" s="106">
        <v>30</v>
      </c>
      <c r="H51" s="107"/>
      <c r="I51" s="113"/>
      <c r="J51" s="109"/>
      <c r="K51" s="109"/>
      <c r="L51" s="110"/>
    </row>
    <row r="52" spans="2:12" ht="35.1" customHeight="1" x14ac:dyDescent="0.15">
      <c r="B52" s="111">
        <v>48</v>
      </c>
      <c r="C52" s="102"/>
      <c r="D52" s="103" t="s">
        <v>140</v>
      </c>
      <c r="E52" s="104" t="s">
        <v>154</v>
      </c>
      <c r="F52" s="105" t="s">
        <v>100</v>
      </c>
      <c r="G52" s="106">
        <v>6</v>
      </c>
      <c r="H52" s="107"/>
      <c r="I52" s="113"/>
      <c r="J52" s="109"/>
      <c r="K52" s="109"/>
      <c r="L52" s="110"/>
    </row>
    <row r="53" spans="2:12" ht="35.1" customHeight="1" x14ac:dyDescent="0.15">
      <c r="B53" s="111">
        <v>49</v>
      </c>
      <c r="C53" s="102"/>
      <c r="D53" s="103" t="s">
        <v>140</v>
      </c>
      <c r="E53" s="104" t="s">
        <v>155</v>
      </c>
      <c r="F53" s="105" t="s">
        <v>100</v>
      </c>
      <c r="G53" s="106">
        <v>3</v>
      </c>
      <c r="H53" s="107"/>
      <c r="I53" s="113"/>
      <c r="J53" s="109"/>
      <c r="K53" s="109"/>
      <c r="L53" s="110"/>
    </row>
    <row r="54" spans="2:12" ht="35.1" customHeight="1" x14ac:dyDescent="0.15">
      <c r="B54" s="111">
        <v>50</v>
      </c>
      <c r="C54" s="102"/>
      <c r="D54" s="103" t="s">
        <v>140</v>
      </c>
      <c r="E54" s="104" t="s">
        <v>156</v>
      </c>
      <c r="F54" s="105" t="s">
        <v>100</v>
      </c>
      <c r="G54" s="106">
        <v>3</v>
      </c>
      <c r="H54" s="107"/>
      <c r="I54" s="113"/>
      <c r="J54" s="109"/>
      <c r="K54" s="109"/>
      <c r="L54" s="110"/>
    </row>
    <row r="55" spans="2:12" ht="35.1" customHeight="1" x14ac:dyDescent="0.15">
      <c r="B55" s="111">
        <v>51</v>
      </c>
      <c r="C55" s="102"/>
      <c r="D55" s="103" t="s">
        <v>140</v>
      </c>
      <c r="E55" s="104" t="s">
        <v>157</v>
      </c>
      <c r="F55" s="105" t="s">
        <v>100</v>
      </c>
      <c r="G55" s="106">
        <v>2</v>
      </c>
      <c r="H55" s="107"/>
      <c r="I55" s="113"/>
      <c r="J55" s="109"/>
      <c r="K55" s="109"/>
      <c r="L55" s="110"/>
    </row>
    <row r="56" spans="2:12" ht="35.1" customHeight="1" x14ac:dyDescent="0.15">
      <c r="B56" s="111">
        <v>52</v>
      </c>
      <c r="C56" s="102"/>
      <c r="D56" s="103" t="s">
        <v>140</v>
      </c>
      <c r="E56" s="104" t="s">
        <v>158</v>
      </c>
      <c r="F56" s="105" t="s">
        <v>100</v>
      </c>
      <c r="G56" s="106">
        <v>2</v>
      </c>
      <c r="H56" s="107"/>
      <c r="I56" s="113"/>
      <c r="J56" s="109"/>
      <c r="K56" s="109"/>
      <c r="L56" s="110"/>
    </row>
    <row r="57" spans="2:12" ht="35.1" customHeight="1" x14ac:dyDescent="0.15">
      <c r="B57" s="111">
        <v>53</v>
      </c>
      <c r="C57" s="102"/>
      <c r="D57" s="103" t="s">
        <v>140</v>
      </c>
      <c r="E57" s="104" t="s">
        <v>159</v>
      </c>
      <c r="F57" s="105" t="s">
        <v>100</v>
      </c>
      <c r="G57" s="106">
        <v>16</v>
      </c>
      <c r="H57" s="107"/>
      <c r="I57" s="113"/>
      <c r="J57" s="109"/>
      <c r="K57" s="109"/>
      <c r="L57" s="110"/>
    </row>
    <row r="58" spans="2:12" ht="35.1" customHeight="1" x14ac:dyDescent="0.15">
      <c r="B58" s="111">
        <v>54</v>
      </c>
      <c r="C58" s="102"/>
      <c r="D58" s="103" t="s">
        <v>140</v>
      </c>
      <c r="E58" s="104" t="s">
        <v>160</v>
      </c>
      <c r="F58" s="105" t="s">
        <v>100</v>
      </c>
      <c r="G58" s="106">
        <v>2</v>
      </c>
      <c r="H58" s="107"/>
      <c r="I58" s="113"/>
      <c r="J58" s="109"/>
      <c r="K58" s="109"/>
      <c r="L58" s="110"/>
    </row>
    <row r="59" spans="2:12" ht="35.1" customHeight="1" x14ac:dyDescent="0.15">
      <c r="B59" s="111">
        <v>55</v>
      </c>
      <c r="C59" s="102"/>
      <c r="D59" s="103" t="s">
        <v>140</v>
      </c>
      <c r="E59" s="104" t="s">
        <v>161</v>
      </c>
      <c r="F59" s="105" t="s">
        <v>100</v>
      </c>
      <c r="G59" s="106">
        <v>2</v>
      </c>
      <c r="H59" s="107"/>
      <c r="I59" s="113"/>
      <c r="J59" s="109"/>
      <c r="K59" s="109"/>
      <c r="L59" s="110"/>
    </row>
    <row r="60" spans="2:12" ht="35.1" customHeight="1" x14ac:dyDescent="0.15">
      <c r="B60" s="111">
        <v>56</v>
      </c>
      <c r="C60" s="102"/>
      <c r="D60" s="103" t="s">
        <v>162</v>
      </c>
      <c r="E60" s="104" t="s">
        <v>163</v>
      </c>
      <c r="F60" s="105" t="s">
        <v>164</v>
      </c>
      <c r="G60" s="106">
        <v>8</v>
      </c>
      <c r="H60" s="107"/>
      <c r="I60" s="113"/>
      <c r="J60" s="109"/>
      <c r="K60" s="109"/>
      <c r="L60" s="110"/>
    </row>
    <row r="61" spans="2:12" ht="35.1" customHeight="1" x14ac:dyDescent="0.15">
      <c r="B61" s="111">
        <v>57</v>
      </c>
      <c r="C61" s="102"/>
      <c r="D61" s="103" t="s">
        <v>162</v>
      </c>
      <c r="E61" s="104" t="s">
        <v>165</v>
      </c>
      <c r="F61" s="105" t="s">
        <v>164</v>
      </c>
      <c r="G61" s="106">
        <v>9</v>
      </c>
      <c r="H61" s="107"/>
      <c r="I61" s="113"/>
      <c r="J61" s="109"/>
      <c r="K61" s="109"/>
      <c r="L61" s="110"/>
    </row>
    <row r="62" spans="2:12" ht="35.1" customHeight="1" x14ac:dyDescent="0.15">
      <c r="B62" s="111">
        <v>58</v>
      </c>
      <c r="C62" s="102"/>
      <c r="D62" s="103" t="s">
        <v>162</v>
      </c>
      <c r="E62" s="104" t="s">
        <v>166</v>
      </c>
      <c r="F62" s="105" t="s">
        <v>164</v>
      </c>
      <c r="G62" s="106">
        <v>2</v>
      </c>
      <c r="H62" s="107"/>
      <c r="I62" s="113"/>
      <c r="J62" s="109"/>
      <c r="K62" s="109"/>
      <c r="L62" s="110"/>
    </row>
    <row r="63" spans="2:12" ht="35.1" customHeight="1" x14ac:dyDescent="0.15">
      <c r="B63" s="111">
        <v>59</v>
      </c>
      <c r="C63" s="102"/>
      <c r="D63" s="103" t="s">
        <v>162</v>
      </c>
      <c r="E63" s="104" t="s">
        <v>167</v>
      </c>
      <c r="F63" s="105" t="s">
        <v>164</v>
      </c>
      <c r="G63" s="106">
        <v>1</v>
      </c>
      <c r="H63" s="107"/>
      <c r="I63" s="113"/>
      <c r="J63" s="109"/>
      <c r="K63" s="109"/>
      <c r="L63" s="110"/>
    </row>
    <row r="64" spans="2:12" ht="35.1" customHeight="1" x14ac:dyDescent="0.15">
      <c r="B64" s="111">
        <v>60</v>
      </c>
      <c r="C64" s="117"/>
      <c r="D64" s="130" t="s">
        <v>168</v>
      </c>
      <c r="E64" s="104" t="s">
        <v>169</v>
      </c>
      <c r="F64" s="105" t="s">
        <v>164</v>
      </c>
      <c r="G64" s="106">
        <v>10</v>
      </c>
      <c r="H64" s="107"/>
      <c r="I64" s="118"/>
      <c r="J64" s="119"/>
      <c r="K64" s="119"/>
      <c r="L64" s="120"/>
    </row>
    <row r="65" spans="2:12" ht="35.1" customHeight="1" x14ac:dyDescent="0.15">
      <c r="B65" s="121"/>
      <c r="C65" s="122"/>
      <c r="D65" s="123" t="s">
        <v>170</v>
      </c>
      <c r="E65" s="124"/>
      <c r="F65" s="125"/>
      <c r="G65" s="126"/>
      <c r="H65" s="126"/>
      <c r="I65" s="127">
        <f>SUM(I35:I64)</f>
        <v>0</v>
      </c>
      <c r="J65" s="128"/>
      <c r="K65" s="128"/>
      <c r="L65" s="129"/>
    </row>
    <row r="66" spans="2:12" ht="35.1" customHeight="1" x14ac:dyDescent="0.15">
      <c r="B66" s="111">
        <v>61</v>
      </c>
      <c r="C66" s="112"/>
      <c r="D66" s="103" t="s">
        <v>171</v>
      </c>
      <c r="E66" s="104" t="s">
        <v>172</v>
      </c>
      <c r="F66" s="105" t="s">
        <v>100</v>
      </c>
      <c r="G66" s="106">
        <v>15</v>
      </c>
      <c r="H66" s="107"/>
      <c r="I66" s="108"/>
      <c r="J66" s="114"/>
      <c r="K66" s="114"/>
      <c r="L66" s="115"/>
    </row>
    <row r="67" spans="2:12" ht="35.1" customHeight="1" x14ac:dyDescent="0.15">
      <c r="B67" s="111">
        <v>62</v>
      </c>
      <c r="C67" s="112"/>
      <c r="D67" s="103" t="s">
        <v>171</v>
      </c>
      <c r="E67" s="104" t="s">
        <v>173</v>
      </c>
      <c r="F67" s="105" t="s">
        <v>100</v>
      </c>
      <c r="G67" s="106">
        <v>15</v>
      </c>
      <c r="H67" s="107"/>
      <c r="I67" s="113"/>
      <c r="J67" s="114"/>
      <c r="K67" s="114"/>
      <c r="L67" s="115"/>
    </row>
    <row r="68" spans="2:12" ht="35.1" customHeight="1" x14ac:dyDescent="0.15">
      <c r="B68" s="111">
        <v>63</v>
      </c>
      <c r="C68" s="112"/>
      <c r="D68" s="103" t="s">
        <v>171</v>
      </c>
      <c r="E68" s="104" t="s">
        <v>174</v>
      </c>
      <c r="F68" s="105" t="s">
        <v>100</v>
      </c>
      <c r="G68" s="106">
        <v>15</v>
      </c>
      <c r="H68" s="107"/>
      <c r="I68" s="113"/>
      <c r="J68" s="114"/>
      <c r="K68" s="114"/>
      <c r="L68" s="115"/>
    </row>
    <row r="69" spans="2:12" ht="35.1" customHeight="1" x14ac:dyDescent="0.15">
      <c r="B69" s="111">
        <v>64</v>
      </c>
      <c r="C69" s="112"/>
      <c r="D69" s="103" t="s">
        <v>175</v>
      </c>
      <c r="E69" s="104" t="s">
        <v>176</v>
      </c>
      <c r="F69" s="105" t="s">
        <v>164</v>
      </c>
      <c r="G69" s="106">
        <v>1</v>
      </c>
      <c r="H69" s="107"/>
      <c r="I69" s="113"/>
      <c r="J69" s="114"/>
      <c r="K69" s="114"/>
      <c r="L69" s="115"/>
    </row>
    <row r="70" spans="2:12" ht="35.1" customHeight="1" x14ac:dyDescent="0.15">
      <c r="B70" s="111">
        <v>65</v>
      </c>
      <c r="C70" s="112"/>
      <c r="D70" s="103" t="s">
        <v>177</v>
      </c>
      <c r="E70" s="104" t="s">
        <v>178</v>
      </c>
      <c r="F70" s="105" t="s">
        <v>100</v>
      </c>
      <c r="G70" s="106">
        <v>20</v>
      </c>
      <c r="H70" s="107"/>
      <c r="I70" s="113"/>
      <c r="J70" s="114"/>
      <c r="K70" s="114"/>
      <c r="L70" s="115"/>
    </row>
    <row r="71" spans="2:12" ht="35.1" customHeight="1" x14ac:dyDescent="0.15">
      <c r="B71" s="111">
        <v>66</v>
      </c>
      <c r="C71" s="112"/>
      <c r="D71" s="103" t="s">
        <v>179</v>
      </c>
      <c r="E71" s="104" t="s">
        <v>180</v>
      </c>
      <c r="F71" s="105" t="s">
        <v>181</v>
      </c>
      <c r="G71" s="106">
        <v>10</v>
      </c>
      <c r="H71" s="107"/>
      <c r="I71" s="113"/>
      <c r="J71" s="114"/>
      <c r="K71" s="114"/>
      <c r="L71" s="115"/>
    </row>
    <row r="72" spans="2:12" ht="35.1" customHeight="1" x14ac:dyDescent="0.15">
      <c r="B72" s="111">
        <v>67</v>
      </c>
      <c r="C72" s="112"/>
      <c r="D72" s="103" t="s">
        <v>182</v>
      </c>
      <c r="E72" s="104" t="s">
        <v>183</v>
      </c>
      <c r="F72" s="105" t="s">
        <v>85</v>
      </c>
      <c r="G72" s="106">
        <v>40</v>
      </c>
      <c r="H72" s="107"/>
      <c r="I72" s="113"/>
      <c r="J72" s="114"/>
      <c r="K72" s="114"/>
      <c r="L72" s="115"/>
    </row>
    <row r="73" spans="2:12" ht="35.1" customHeight="1" x14ac:dyDescent="0.15">
      <c r="B73" s="111">
        <v>68</v>
      </c>
      <c r="C73" s="112"/>
      <c r="D73" s="103" t="s">
        <v>184</v>
      </c>
      <c r="E73" s="104" t="s">
        <v>185</v>
      </c>
      <c r="F73" s="105" t="s">
        <v>100</v>
      </c>
      <c r="G73" s="106">
        <v>30</v>
      </c>
      <c r="H73" s="107"/>
      <c r="I73" s="113"/>
      <c r="J73" s="114"/>
      <c r="K73" s="114"/>
      <c r="L73" s="115"/>
    </row>
    <row r="74" spans="2:12" ht="35.1" customHeight="1" x14ac:dyDescent="0.15">
      <c r="B74" s="111">
        <v>69</v>
      </c>
      <c r="C74" s="112"/>
      <c r="D74" s="103" t="s">
        <v>184</v>
      </c>
      <c r="E74" s="104" t="s">
        <v>186</v>
      </c>
      <c r="F74" s="105" t="s">
        <v>100</v>
      </c>
      <c r="G74" s="106">
        <v>20</v>
      </c>
      <c r="H74" s="107"/>
      <c r="I74" s="113"/>
      <c r="J74" s="114"/>
      <c r="K74" s="114"/>
      <c r="L74" s="115"/>
    </row>
    <row r="75" spans="2:12" ht="35.1" customHeight="1" x14ac:dyDescent="0.15">
      <c r="B75" s="111">
        <v>70</v>
      </c>
      <c r="C75" s="112"/>
      <c r="D75" s="103" t="s">
        <v>184</v>
      </c>
      <c r="E75" s="104" t="s">
        <v>187</v>
      </c>
      <c r="F75" s="105" t="s">
        <v>100</v>
      </c>
      <c r="G75" s="106">
        <v>20</v>
      </c>
      <c r="H75" s="107"/>
      <c r="I75" s="113"/>
      <c r="J75" s="114"/>
      <c r="K75" s="114"/>
      <c r="L75" s="115"/>
    </row>
    <row r="76" spans="2:12" ht="35.1" customHeight="1" x14ac:dyDescent="0.15">
      <c r="B76" s="111">
        <v>71</v>
      </c>
      <c r="C76" s="112"/>
      <c r="D76" s="103" t="s">
        <v>184</v>
      </c>
      <c r="E76" s="104" t="s">
        <v>188</v>
      </c>
      <c r="F76" s="105" t="s">
        <v>100</v>
      </c>
      <c r="G76" s="106">
        <v>50</v>
      </c>
      <c r="H76" s="107"/>
      <c r="I76" s="113"/>
      <c r="J76" s="114"/>
      <c r="K76" s="114"/>
      <c r="L76" s="115"/>
    </row>
    <row r="77" spans="2:12" ht="35.1" customHeight="1" x14ac:dyDescent="0.15">
      <c r="B77" s="111">
        <v>72</v>
      </c>
      <c r="C77" s="112"/>
      <c r="D77" s="103" t="s">
        <v>184</v>
      </c>
      <c r="E77" s="104" t="s">
        <v>189</v>
      </c>
      <c r="F77" s="105" t="s">
        <v>100</v>
      </c>
      <c r="G77" s="106">
        <v>50</v>
      </c>
      <c r="H77" s="107"/>
      <c r="I77" s="113"/>
      <c r="J77" s="114"/>
      <c r="K77" s="114"/>
      <c r="L77" s="115"/>
    </row>
    <row r="78" spans="2:12" ht="35.1" customHeight="1" x14ac:dyDescent="0.15">
      <c r="B78" s="111">
        <v>73</v>
      </c>
      <c r="C78" s="112"/>
      <c r="D78" s="103" t="s">
        <v>190</v>
      </c>
      <c r="E78" s="104" t="s">
        <v>191</v>
      </c>
      <c r="F78" s="105" t="s">
        <v>100</v>
      </c>
      <c r="G78" s="106">
        <v>300</v>
      </c>
      <c r="H78" s="107"/>
      <c r="I78" s="113"/>
      <c r="J78" s="114"/>
      <c r="K78" s="114"/>
      <c r="L78" s="115"/>
    </row>
    <row r="79" spans="2:12" ht="35.1" customHeight="1" x14ac:dyDescent="0.15">
      <c r="B79" s="111">
        <v>74</v>
      </c>
      <c r="C79" s="112"/>
      <c r="D79" s="103" t="s">
        <v>192</v>
      </c>
      <c r="E79" s="104" t="s">
        <v>193</v>
      </c>
      <c r="F79" s="105" t="s">
        <v>100</v>
      </c>
      <c r="G79" s="106">
        <v>150</v>
      </c>
      <c r="H79" s="107"/>
      <c r="I79" s="113"/>
      <c r="J79" s="114"/>
      <c r="K79" s="114"/>
      <c r="L79" s="115"/>
    </row>
    <row r="80" spans="2:12" ht="35.1" customHeight="1" x14ac:dyDescent="0.15">
      <c r="B80" s="111">
        <v>75</v>
      </c>
      <c r="C80" s="112"/>
      <c r="D80" s="103" t="s">
        <v>194</v>
      </c>
      <c r="E80" s="104" t="s">
        <v>195</v>
      </c>
      <c r="F80" s="105" t="s">
        <v>196</v>
      </c>
      <c r="G80" s="106">
        <v>5</v>
      </c>
      <c r="H80" s="107"/>
      <c r="I80" s="113"/>
      <c r="J80" s="114"/>
      <c r="K80" s="114"/>
      <c r="L80" s="115"/>
    </row>
    <row r="81" spans="2:12" ht="35.1" customHeight="1" x14ac:dyDescent="0.15">
      <c r="B81" s="111">
        <v>76</v>
      </c>
      <c r="C81" s="112"/>
      <c r="D81" s="103" t="s">
        <v>197</v>
      </c>
      <c r="E81" s="104" t="s">
        <v>195</v>
      </c>
      <c r="F81" s="105" t="s">
        <v>196</v>
      </c>
      <c r="G81" s="106">
        <v>15</v>
      </c>
      <c r="H81" s="107"/>
      <c r="I81" s="113"/>
      <c r="J81" s="114"/>
      <c r="K81" s="114"/>
      <c r="L81" s="115"/>
    </row>
    <row r="82" spans="2:12" ht="35.1" customHeight="1" x14ac:dyDescent="0.15">
      <c r="B82" s="111">
        <v>77</v>
      </c>
      <c r="C82" s="112"/>
      <c r="D82" s="103" t="s">
        <v>198</v>
      </c>
      <c r="E82" s="104" t="s">
        <v>199</v>
      </c>
      <c r="F82" s="105" t="s">
        <v>164</v>
      </c>
      <c r="G82" s="106">
        <v>10</v>
      </c>
      <c r="H82" s="107"/>
      <c r="I82" s="113"/>
      <c r="J82" s="114"/>
      <c r="K82" s="114"/>
      <c r="L82" s="115"/>
    </row>
    <row r="83" spans="2:12" ht="35.1" customHeight="1" x14ac:dyDescent="0.15">
      <c r="B83" s="111">
        <v>78</v>
      </c>
      <c r="C83" s="112"/>
      <c r="D83" s="103" t="s">
        <v>200</v>
      </c>
      <c r="E83" s="104" t="s">
        <v>201</v>
      </c>
      <c r="F83" s="105" t="s">
        <v>164</v>
      </c>
      <c r="G83" s="106">
        <v>2</v>
      </c>
      <c r="H83" s="107"/>
      <c r="I83" s="113"/>
      <c r="J83" s="114"/>
      <c r="K83" s="114"/>
      <c r="L83" s="115"/>
    </row>
    <row r="84" spans="2:12" ht="35.1" customHeight="1" x14ac:dyDescent="0.15">
      <c r="B84" s="111">
        <v>79</v>
      </c>
      <c r="C84" s="112"/>
      <c r="D84" s="103" t="s">
        <v>202</v>
      </c>
      <c r="E84" s="104" t="s">
        <v>203</v>
      </c>
      <c r="F84" s="105" t="s">
        <v>100</v>
      </c>
      <c r="G84" s="106">
        <v>3</v>
      </c>
      <c r="H84" s="107"/>
      <c r="I84" s="113"/>
      <c r="J84" s="114"/>
      <c r="K84" s="114"/>
      <c r="L84" s="115"/>
    </row>
    <row r="85" spans="2:12" ht="35.1" customHeight="1" x14ac:dyDescent="0.15">
      <c r="B85" s="111">
        <v>80</v>
      </c>
      <c r="C85" s="112"/>
      <c r="D85" s="103" t="s">
        <v>204</v>
      </c>
      <c r="E85" s="104" t="s">
        <v>205</v>
      </c>
      <c r="F85" s="105" t="s">
        <v>129</v>
      </c>
      <c r="G85" s="106">
        <v>2</v>
      </c>
      <c r="H85" s="107"/>
      <c r="I85" s="113"/>
      <c r="J85" s="114"/>
      <c r="K85" s="114"/>
      <c r="L85" s="115"/>
    </row>
    <row r="86" spans="2:12" ht="35.1" customHeight="1" x14ac:dyDescent="0.15">
      <c r="B86" s="111">
        <v>81</v>
      </c>
      <c r="C86" s="112"/>
      <c r="D86" s="103" t="s">
        <v>206</v>
      </c>
      <c r="E86" s="104" t="s">
        <v>207</v>
      </c>
      <c r="F86" s="105" t="s">
        <v>100</v>
      </c>
      <c r="G86" s="106">
        <v>2</v>
      </c>
      <c r="H86" s="107"/>
      <c r="I86" s="113"/>
      <c r="J86" s="114"/>
      <c r="K86" s="114"/>
      <c r="L86" s="115"/>
    </row>
    <row r="87" spans="2:12" ht="35.1" customHeight="1" x14ac:dyDescent="0.15">
      <c r="B87" s="111">
        <v>82</v>
      </c>
      <c r="C87" s="112"/>
      <c r="D87" s="103" t="s">
        <v>208</v>
      </c>
      <c r="E87" s="104" t="s">
        <v>209</v>
      </c>
      <c r="F87" s="105" t="s">
        <v>100</v>
      </c>
      <c r="G87" s="106">
        <v>2</v>
      </c>
      <c r="H87" s="107"/>
      <c r="I87" s="113"/>
      <c r="J87" s="114"/>
      <c r="K87" s="114"/>
      <c r="L87" s="115"/>
    </row>
    <row r="88" spans="2:12" ht="35.1" customHeight="1" x14ac:dyDescent="0.15">
      <c r="B88" s="111">
        <v>83</v>
      </c>
      <c r="C88" s="112"/>
      <c r="D88" s="103" t="s">
        <v>208</v>
      </c>
      <c r="E88" s="104" t="s">
        <v>210</v>
      </c>
      <c r="F88" s="105" t="s">
        <v>100</v>
      </c>
      <c r="G88" s="106">
        <v>2</v>
      </c>
      <c r="H88" s="107"/>
      <c r="I88" s="113"/>
      <c r="J88" s="114"/>
      <c r="K88" s="114"/>
      <c r="L88" s="115"/>
    </row>
    <row r="89" spans="2:12" ht="35.1" customHeight="1" x14ac:dyDescent="0.15">
      <c r="B89" s="111">
        <v>84</v>
      </c>
      <c r="C89" s="112"/>
      <c r="D89" s="103" t="s">
        <v>208</v>
      </c>
      <c r="E89" s="104" t="s">
        <v>211</v>
      </c>
      <c r="F89" s="105" t="s">
        <v>100</v>
      </c>
      <c r="G89" s="106">
        <v>2</v>
      </c>
      <c r="H89" s="107"/>
      <c r="I89" s="113"/>
      <c r="J89" s="114"/>
      <c r="K89" s="114"/>
      <c r="L89" s="115"/>
    </row>
    <row r="90" spans="2:12" ht="35.1" customHeight="1" x14ac:dyDescent="0.15">
      <c r="B90" s="111">
        <v>85</v>
      </c>
      <c r="C90" s="112"/>
      <c r="D90" s="103" t="s">
        <v>208</v>
      </c>
      <c r="E90" s="104" t="s">
        <v>212</v>
      </c>
      <c r="F90" s="105" t="s">
        <v>100</v>
      </c>
      <c r="G90" s="106">
        <v>2</v>
      </c>
      <c r="H90" s="107"/>
      <c r="I90" s="113"/>
      <c r="J90" s="114"/>
      <c r="K90" s="114"/>
      <c r="L90" s="115"/>
    </row>
    <row r="91" spans="2:12" ht="35.1" customHeight="1" x14ac:dyDescent="0.15">
      <c r="B91" s="111">
        <v>86</v>
      </c>
      <c r="C91" s="112"/>
      <c r="D91" s="103" t="s">
        <v>208</v>
      </c>
      <c r="E91" s="104" t="s">
        <v>213</v>
      </c>
      <c r="F91" s="105" t="s">
        <v>100</v>
      </c>
      <c r="G91" s="106">
        <v>2</v>
      </c>
      <c r="H91" s="107"/>
      <c r="I91" s="113"/>
      <c r="J91" s="114"/>
      <c r="K91" s="114"/>
      <c r="L91" s="115"/>
    </row>
    <row r="92" spans="2:12" ht="35.1" customHeight="1" x14ac:dyDescent="0.15">
      <c r="B92" s="111">
        <v>87</v>
      </c>
      <c r="C92" s="112"/>
      <c r="D92" s="103" t="s">
        <v>214</v>
      </c>
      <c r="E92" s="104" t="s">
        <v>215</v>
      </c>
      <c r="F92" s="105" t="s">
        <v>85</v>
      </c>
      <c r="G92" s="106">
        <v>2</v>
      </c>
      <c r="H92" s="107"/>
      <c r="I92" s="113"/>
      <c r="J92" s="114"/>
      <c r="K92" s="114"/>
      <c r="L92" s="115"/>
    </row>
    <row r="93" spans="2:12" ht="35.1" customHeight="1" x14ac:dyDescent="0.15">
      <c r="B93" s="111">
        <v>88</v>
      </c>
      <c r="C93" s="112"/>
      <c r="D93" s="103" t="s">
        <v>216</v>
      </c>
      <c r="E93" s="104" t="s">
        <v>217</v>
      </c>
      <c r="F93" s="105" t="s">
        <v>85</v>
      </c>
      <c r="G93" s="106">
        <v>2</v>
      </c>
      <c r="H93" s="107"/>
      <c r="I93" s="113"/>
      <c r="J93" s="114"/>
      <c r="K93" s="114"/>
      <c r="L93" s="115"/>
    </row>
    <row r="94" spans="2:12" ht="35.1" customHeight="1" x14ac:dyDescent="0.15">
      <c r="B94" s="111">
        <v>89</v>
      </c>
      <c r="C94" s="112"/>
      <c r="D94" s="103" t="s">
        <v>218</v>
      </c>
      <c r="E94" s="104" t="s">
        <v>219</v>
      </c>
      <c r="F94" s="105" t="s">
        <v>85</v>
      </c>
      <c r="G94" s="106">
        <v>2</v>
      </c>
      <c r="H94" s="107"/>
      <c r="I94" s="113"/>
      <c r="J94" s="114"/>
      <c r="K94" s="114"/>
      <c r="L94" s="115"/>
    </row>
    <row r="95" spans="2:12" ht="35.1" customHeight="1" x14ac:dyDescent="0.15">
      <c r="B95" s="121"/>
      <c r="C95" s="122">
        <v>0</v>
      </c>
      <c r="D95" s="123" t="s">
        <v>220</v>
      </c>
      <c r="E95" s="124"/>
      <c r="F95" s="125"/>
      <c r="G95" s="126"/>
      <c r="H95" s="126"/>
      <c r="I95" s="127">
        <f>SUM(I66:I94)</f>
        <v>0</v>
      </c>
      <c r="J95" s="128"/>
      <c r="K95" s="128"/>
      <c r="L95" s="129"/>
    </row>
    <row r="96" spans="2:12" ht="35.1" customHeight="1" x14ac:dyDescent="0.15">
      <c r="B96" s="111"/>
      <c r="C96" s="112"/>
      <c r="D96" s="123" t="s">
        <v>221</v>
      </c>
      <c r="E96" s="104"/>
      <c r="F96" s="105"/>
      <c r="G96" s="106"/>
      <c r="H96" s="107"/>
      <c r="I96" s="108"/>
      <c r="J96" s="114"/>
      <c r="K96" s="114"/>
      <c r="L96" s="115"/>
    </row>
    <row r="97" spans="2:12" ht="35.1" customHeight="1" x14ac:dyDescent="0.15">
      <c r="B97" s="111"/>
      <c r="C97" s="112"/>
      <c r="D97" s="131"/>
      <c r="E97" s="104"/>
      <c r="F97" s="105"/>
      <c r="G97" s="106"/>
      <c r="H97" s="107"/>
      <c r="I97" s="108"/>
      <c r="J97" s="114"/>
      <c r="K97" s="114"/>
      <c r="L97" s="115"/>
    </row>
    <row r="98" spans="2:12" ht="35.1" customHeight="1" x14ac:dyDescent="0.15">
      <c r="B98" s="111"/>
      <c r="C98" s="112"/>
      <c r="D98" s="103"/>
      <c r="E98" s="104"/>
      <c r="F98" s="105"/>
      <c r="G98" s="106"/>
      <c r="H98" s="107"/>
      <c r="I98" s="113"/>
      <c r="J98" s="114"/>
      <c r="K98" s="114"/>
      <c r="L98" s="115"/>
    </row>
    <row r="99" spans="2:12" ht="35.1" customHeight="1" x14ac:dyDescent="0.15">
      <c r="B99" s="111"/>
      <c r="C99" s="112"/>
      <c r="D99" s="103"/>
      <c r="E99" s="104"/>
      <c r="F99" s="105"/>
      <c r="G99" s="106"/>
      <c r="H99" s="107"/>
      <c r="I99" s="113"/>
      <c r="J99" s="114"/>
      <c r="K99" s="114"/>
      <c r="L99" s="115"/>
    </row>
    <row r="100" spans="2:12" ht="35.1" customHeight="1" x14ac:dyDescent="0.15">
      <c r="B100" s="111"/>
      <c r="C100" s="112"/>
      <c r="D100" s="103"/>
      <c r="E100" s="104"/>
      <c r="F100" s="105"/>
      <c r="G100" s="106"/>
      <c r="H100" s="107"/>
      <c r="I100" s="113"/>
      <c r="J100" s="114"/>
      <c r="K100" s="114"/>
      <c r="L100" s="115"/>
    </row>
    <row r="101" spans="2:12" ht="35.1" customHeight="1" x14ac:dyDescent="0.15">
      <c r="B101" s="111"/>
      <c r="C101" s="112"/>
      <c r="D101" s="103"/>
      <c r="E101" s="104"/>
      <c r="F101" s="105"/>
      <c r="G101" s="106"/>
      <c r="H101" s="107"/>
      <c r="I101" s="113"/>
      <c r="J101" s="114"/>
      <c r="K101" s="114"/>
      <c r="L101" s="115"/>
    </row>
    <row r="102" spans="2:12" ht="35.1" customHeight="1" x14ac:dyDescent="0.15">
      <c r="B102" s="111"/>
      <c r="C102" s="112"/>
      <c r="D102" s="103"/>
      <c r="E102" s="104"/>
      <c r="F102" s="105"/>
      <c r="G102" s="106"/>
      <c r="H102" s="107"/>
      <c r="I102" s="113"/>
      <c r="J102" s="114"/>
      <c r="K102" s="114"/>
      <c r="L102" s="115"/>
    </row>
    <row r="103" spans="2:12" ht="35.1" customHeight="1" x14ac:dyDescent="0.15">
      <c r="B103" s="111"/>
      <c r="C103" s="112"/>
      <c r="D103" s="103"/>
      <c r="E103" s="104"/>
      <c r="F103" s="105"/>
      <c r="G103" s="106"/>
      <c r="H103" s="107"/>
      <c r="I103" s="113"/>
      <c r="J103" s="114"/>
      <c r="K103" s="114"/>
      <c r="L103" s="115"/>
    </row>
    <row r="104" spans="2:12" ht="35.1" customHeight="1" x14ac:dyDescent="0.15">
      <c r="B104" s="111"/>
      <c r="C104" s="112"/>
      <c r="D104" s="103"/>
      <c r="E104" s="104"/>
      <c r="F104" s="105"/>
      <c r="G104" s="106"/>
      <c r="H104" s="107"/>
      <c r="I104" s="113"/>
      <c r="J104" s="114"/>
      <c r="K104" s="114"/>
      <c r="L104" s="115"/>
    </row>
    <row r="105" spans="2:12" ht="35.1" customHeight="1" x14ac:dyDescent="0.15">
      <c r="B105" s="111"/>
      <c r="C105" s="112"/>
      <c r="D105" s="103"/>
      <c r="E105" s="104"/>
      <c r="F105" s="105"/>
      <c r="G105" s="106"/>
      <c r="H105" s="107"/>
      <c r="I105" s="113"/>
      <c r="J105" s="114"/>
      <c r="K105" s="114"/>
      <c r="L105" s="115"/>
    </row>
    <row r="106" spans="2:12" ht="35.1" customHeight="1" x14ac:dyDescent="0.15">
      <c r="B106" s="111"/>
      <c r="C106" s="112"/>
      <c r="D106" s="103"/>
      <c r="E106" s="104"/>
      <c r="F106" s="105"/>
      <c r="G106" s="106"/>
      <c r="H106" s="107"/>
      <c r="I106" s="113"/>
      <c r="J106" s="114"/>
      <c r="K106" s="114"/>
      <c r="L106" s="115"/>
    </row>
    <row r="107" spans="2:12" ht="35.1" customHeight="1" x14ac:dyDescent="0.15">
      <c r="B107" s="111"/>
      <c r="C107" s="112"/>
      <c r="D107" s="103"/>
      <c r="E107" s="104"/>
      <c r="F107" s="105"/>
      <c r="G107" s="106"/>
      <c r="H107" s="107"/>
      <c r="I107" s="113"/>
      <c r="J107" s="114"/>
      <c r="K107" s="114"/>
      <c r="L107" s="115"/>
    </row>
    <row r="108" spans="2:12" ht="35.1" customHeight="1" x14ac:dyDescent="0.15">
      <c r="B108" s="111"/>
      <c r="C108" s="112"/>
      <c r="D108" s="103"/>
      <c r="E108" s="104"/>
      <c r="F108" s="105"/>
      <c r="G108" s="106"/>
      <c r="H108" s="107"/>
      <c r="I108" s="113"/>
      <c r="J108" s="114"/>
      <c r="K108" s="114"/>
      <c r="L108" s="115"/>
    </row>
    <row r="109" spans="2:12" ht="35.1" customHeight="1" x14ac:dyDescent="0.15">
      <c r="B109" s="111"/>
      <c r="C109" s="112"/>
      <c r="D109" s="132"/>
      <c r="E109" s="133"/>
      <c r="F109" s="134"/>
      <c r="G109" s="135"/>
      <c r="H109" s="113"/>
      <c r="I109" s="113"/>
      <c r="J109" s="114"/>
      <c r="K109" s="114"/>
      <c r="L109" s="115"/>
    </row>
    <row r="110" spans="2:12" ht="35.1" customHeight="1" x14ac:dyDescent="0.15">
      <c r="B110" s="111"/>
      <c r="C110" s="112"/>
      <c r="D110" s="132"/>
      <c r="E110" s="133"/>
      <c r="F110" s="134"/>
      <c r="G110" s="135"/>
      <c r="H110" s="113"/>
      <c r="I110" s="113"/>
      <c r="J110" s="114"/>
      <c r="K110" s="114"/>
      <c r="L110" s="115"/>
    </row>
    <row r="111" spans="2:12" ht="35.1" customHeight="1" x14ac:dyDescent="0.15">
      <c r="B111" s="111"/>
      <c r="C111" s="112"/>
      <c r="D111" s="132"/>
      <c r="E111" s="133"/>
      <c r="F111" s="134"/>
      <c r="G111" s="135"/>
      <c r="H111" s="113"/>
      <c r="I111" s="113"/>
      <c r="J111" s="114"/>
      <c r="K111" s="114"/>
      <c r="L111" s="115"/>
    </row>
    <row r="112" spans="2:12" ht="35.1" customHeight="1" x14ac:dyDescent="0.15">
      <c r="B112" s="111"/>
      <c r="C112" s="112"/>
      <c r="D112" s="132"/>
      <c r="E112" s="133"/>
      <c r="F112" s="134"/>
      <c r="G112" s="135"/>
      <c r="H112" s="113"/>
      <c r="I112" s="113"/>
      <c r="J112" s="114"/>
      <c r="K112" s="114"/>
      <c r="L112" s="115"/>
    </row>
    <row r="113" spans="2:13" ht="35.1" customHeight="1" x14ac:dyDescent="0.15">
      <c r="B113" s="111"/>
      <c r="C113" s="112"/>
      <c r="D113" s="132"/>
      <c r="E113" s="133"/>
      <c r="F113" s="134"/>
      <c r="G113" s="135"/>
      <c r="H113" s="113"/>
      <c r="I113" s="113"/>
      <c r="J113" s="114"/>
      <c r="K113" s="114"/>
      <c r="L113" s="115"/>
    </row>
    <row r="114" spans="2:13" ht="35.1" customHeight="1" x14ac:dyDescent="0.15">
      <c r="B114" s="111"/>
      <c r="C114" s="112"/>
      <c r="D114" s="132"/>
      <c r="E114" s="133"/>
      <c r="F114" s="134"/>
      <c r="G114" s="135"/>
      <c r="H114" s="113"/>
      <c r="I114" s="113"/>
      <c r="J114" s="114"/>
      <c r="K114" s="114"/>
      <c r="L114" s="115"/>
    </row>
    <row r="115" spans="2:13" ht="35.1" customHeight="1" x14ac:dyDescent="0.15">
      <c r="B115" s="111"/>
      <c r="C115" s="112"/>
      <c r="D115" s="132"/>
      <c r="E115" s="133"/>
      <c r="F115" s="134"/>
      <c r="G115" s="135"/>
      <c r="H115" s="113"/>
      <c r="I115" s="113"/>
      <c r="J115" s="114"/>
      <c r="K115" s="114"/>
      <c r="L115" s="115"/>
    </row>
    <row r="116" spans="2:13" ht="35.1" customHeight="1" x14ac:dyDescent="0.15">
      <c r="B116" s="111"/>
      <c r="C116" s="112"/>
      <c r="D116" s="132"/>
      <c r="E116" s="133"/>
      <c r="F116" s="134"/>
      <c r="G116" s="135"/>
      <c r="H116" s="113"/>
      <c r="I116" s="113"/>
      <c r="J116" s="114"/>
      <c r="K116" s="114"/>
      <c r="L116" s="115"/>
    </row>
    <row r="117" spans="2:13" ht="35.1" customHeight="1" x14ac:dyDescent="0.15">
      <c r="B117" s="111"/>
      <c r="C117" s="112"/>
      <c r="D117" s="132"/>
      <c r="E117" s="133"/>
      <c r="F117" s="134"/>
      <c r="G117" s="135"/>
      <c r="H117" s="113"/>
      <c r="I117" s="113"/>
      <c r="J117" s="114"/>
      <c r="K117" s="114"/>
      <c r="L117" s="115"/>
    </row>
    <row r="118" spans="2:13" ht="35.1" customHeight="1" x14ac:dyDescent="0.15">
      <c r="B118" s="111"/>
      <c r="C118" s="112"/>
      <c r="D118" s="132"/>
      <c r="E118" s="133"/>
      <c r="F118" s="134"/>
      <c r="G118" s="135"/>
      <c r="H118" s="113"/>
      <c r="I118" s="113"/>
      <c r="J118" s="114"/>
      <c r="K118" s="114"/>
      <c r="L118" s="115"/>
    </row>
    <row r="119" spans="2:13" ht="35.1" customHeight="1" x14ac:dyDescent="0.15">
      <c r="B119" s="111"/>
      <c r="C119" s="112"/>
      <c r="D119" s="132"/>
      <c r="E119" s="133"/>
      <c r="F119" s="134"/>
      <c r="G119" s="135"/>
      <c r="H119" s="113"/>
      <c r="I119" s="113"/>
      <c r="J119" s="114"/>
      <c r="K119" s="114"/>
      <c r="L119" s="115"/>
    </row>
    <row r="120" spans="2:13" ht="35.1" customHeight="1" x14ac:dyDescent="0.15">
      <c r="B120" s="111"/>
      <c r="C120" s="112"/>
      <c r="D120" s="132"/>
      <c r="E120" s="133"/>
      <c r="F120" s="134"/>
      <c r="G120" s="135"/>
      <c r="H120" s="113"/>
      <c r="I120" s="113"/>
      <c r="J120" s="114"/>
      <c r="K120" s="114"/>
      <c r="L120" s="115"/>
    </row>
    <row r="121" spans="2:13" ht="35.1" customHeight="1" x14ac:dyDescent="0.15">
      <c r="B121" s="111"/>
      <c r="C121" s="112"/>
      <c r="D121" s="132"/>
      <c r="E121" s="133"/>
      <c r="F121" s="134"/>
      <c r="G121" s="135"/>
      <c r="H121" s="113"/>
      <c r="I121" s="113"/>
      <c r="J121" s="114"/>
      <c r="K121" s="114"/>
      <c r="L121" s="115"/>
    </row>
    <row r="122" spans="2:13" ht="35.1" customHeight="1" x14ac:dyDescent="0.15">
      <c r="B122" s="111"/>
      <c r="C122" s="112"/>
      <c r="D122" s="132"/>
      <c r="E122" s="133"/>
      <c r="F122" s="134"/>
      <c r="G122" s="135"/>
      <c r="H122" s="113"/>
      <c r="I122" s="113"/>
      <c r="J122" s="114"/>
      <c r="K122" s="114"/>
      <c r="L122" s="115"/>
    </row>
    <row r="123" spans="2:13" ht="35.1" customHeight="1" x14ac:dyDescent="0.15">
      <c r="B123" s="111"/>
      <c r="C123" s="112"/>
      <c r="D123" s="132"/>
      <c r="E123" s="133"/>
      <c r="F123" s="134"/>
      <c r="G123" s="135"/>
      <c r="H123" s="113"/>
      <c r="I123" s="113"/>
      <c r="J123" s="114"/>
      <c r="K123" s="114"/>
      <c r="L123" s="115"/>
    </row>
    <row r="124" spans="2:13" ht="35.1" customHeight="1" x14ac:dyDescent="0.15">
      <c r="B124" s="111"/>
      <c r="C124" s="112"/>
      <c r="D124" s="132"/>
      <c r="E124" s="133"/>
      <c r="F124" s="134"/>
      <c r="G124" s="135"/>
      <c r="H124" s="113"/>
      <c r="I124" s="113"/>
      <c r="J124" s="114"/>
      <c r="K124" s="114"/>
      <c r="L124" s="115"/>
    </row>
    <row r="125" spans="2:13" ht="35.1" customHeight="1" x14ac:dyDescent="0.15">
      <c r="B125" s="136"/>
      <c r="C125" s="117"/>
      <c r="D125" s="137"/>
      <c r="E125" s="138"/>
      <c r="F125" s="139"/>
      <c r="G125" s="140"/>
      <c r="H125" s="118"/>
      <c r="I125" s="118"/>
      <c r="J125" s="119"/>
      <c r="K125" s="119"/>
      <c r="L125" s="120"/>
    </row>
    <row r="126" spans="2:13" ht="35.1" customHeight="1" x14ac:dyDescent="0.15">
      <c r="B126" s="121"/>
      <c r="C126" s="122"/>
      <c r="D126" s="141"/>
      <c r="E126" s="142"/>
      <c r="F126" s="143"/>
      <c r="G126" s="144"/>
      <c r="H126" s="127"/>
      <c r="I126" s="127"/>
      <c r="J126" s="128"/>
      <c r="K126" s="128"/>
      <c r="L126" s="129"/>
      <c r="M126" s="145"/>
    </row>
    <row r="127" spans="2:13" ht="35.1" customHeight="1" x14ac:dyDescent="0.15">
      <c r="B127" s="121"/>
      <c r="C127" s="122">
        <v>0</v>
      </c>
      <c r="D127" s="141" t="s">
        <v>221</v>
      </c>
      <c r="E127" s="142"/>
      <c r="F127" s="143"/>
      <c r="G127" s="144"/>
      <c r="H127" s="127"/>
      <c r="I127" s="127">
        <f>SUM(I96:I126)</f>
        <v>0</v>
      </c>
      <c r="J127" s="128"/>
      <c r="K127" s="128"/>
      <c r="L127" s="129"/>
    </row>
    <row r="128" spans="2:13" ht="35.1" customHeight="1" x14ac:dyDescent="0.15">
      <c r="B128" s="146">
        <v>121</v>
      </c>
      <c r="C128" s="112"/>
      <c r="D128" s="147"/>
      <c r="E128" s="148"/>
      <c r="F128" s="149"/>
      <c r="G128" s="150"/>
      <c r="H128" s="113"/>
      <c r="I128" s="113"/>
      <c r="J128" s="114"/>
      <c r="K128" s="114"/>
      <c r="L128" s="115"/>
    </row>
    <row r="129" spans="2:12" ht="35.1" customHeight="1" x14ac:dyDescent="0.15">
      <c r="B129" s="101">
        <v>122</v>
      </c>
      <c r="C129" s="112"/>
      <c r="D129" s="132"/>
      <c r="E129" s="133"/>
      <c r="F129" s="134"/>
      <c r="G129" s="135"/>
      <c r="H129" s="113"/>
      <c r="I129" s="113"/>
      <c r="J129" s="114"/>
      <c r="K129" s="114"/>
      <c r="L129" s="115"/>
    </row>
    <row r="130" spans="2:12" ht="35.1" customHeight="1" x14ac:dyDescent="0.15">
      <c r="B130" s="111">
        <v>123</v>
      </c>
      <c r="C130" s="112"/>
      <c r="D130" s="151"/>
      <c r="E130" s="152"/>
      <c r="F130" s="153"/>
      <c r="G130" s="154"/>
      <c r="H130" s="113"/>
      <c r="I130" s="113"/>
      <c r="J130" s="114"/>
      <c r="K130" s="114"/>
      <c r="L130" s="115"/>
    </row>
    <row r="131" spans="2:12" ht="35.1" customHeight="1" x14ac:dyDescent="0.15">
      <c r="B131" s="111">
        <v>124</v>
      </c>
      <c r="C131" s="112"/>
      <c r="D131" s="151"/>
      <c r="E131" s="152"/>
      <c r="F131" s="153"/>
      <c r="G131" s="154"/>
      <c r="H131" s="113"/>
      <c r="I131" s="113"/>
      <c r="J131" s="114"/>
      <c r="K131" s="114"/>
      <c r="L131" s="115"/>
    </row>
    <row r="132" spans="2:12" ht="35.1" customHeight="1" x14ac:dyDescent="0.15">
      <c r="B132" s="111">
        <v>125</v>
      </c>
      <c r="C132" s="112"/>
      <c r="D132" s="155"/>
      <c r="E132" s="152"/>
      <c r="F132" s="153"/>
      <c r="G132" s="154"/>
      <c r="H132" s="113"/>
      <c r="I132" s="113"/>
      <c r="J132" s="114"/>
      <c r="K132" s="114"/>
      <c r="L132" s="115"/>
    </row>
    <row r="133" spans="2:12" ht="35.1" customHeight="1" x14ac:dyDescent="0.15">
      <c r="B133" s="111">
        <v>126</v>
      </c>
      <c r="C133" s="112"/>
      <c r="D133" s="155"/>
      <c r="E133" s="152"/>
      <c r="F133" s="153"/>
      <c r="G133" s="154"/>
      <c r="H133" s="113"/>
      <c r="I133" s="113"/>
      <c r="J133" s="114"/>
      <c r="K133" s="114"/>
      <c r="L133" s="115"/>
    </row>
    <row r="134" spans="2:12" ht="35.1" customHeight="1" x14ac:dyDescent="0.15">
      <c r="B134" s="111">
        <v>127</v>
      </c>
      <c r="C134" s="112"/>
      <c r="D134" s="155"/>
      <c r="E134" s="152"/>
      <c r="F134" s="153"/>
      <c r="G134" s="154"/>
      <c r="H134" s="113"/>
      <c r="I134" s="113"/>
      <c r="J134" s="114"/>
      <c r="K134" s="114"/>
      <c r="L134" s="115"/>
    </row>
    <row r="135" spans="2:12" ht="35.1" customHeight="1" x14ac:dyDescent="0.15">
      <c r="B135" s="111">
        <v>128</v>
      </c>
      <c r="C135" s="112"/>
      <c r="D135" s="155"/>
      <c r="E135" s="152"/>
      <c r="F135" s="153"/>
      <c r="G135" s="154"/>
      <c r="H135" s="113"/>
      <c r="I135" s="113"/>
      <c r="J135" s="114"/>
      <c r="K135" s="114"/>
      <c r="L135" s="115"/>
    </row>
    <row r="136" spans="2:12" ht="35.1" customHeight="1" x14ac:dyDescent="0.15">
      <c r="B136" s="111">
        <v>129</v>
      </c>
      <c r="C136" s="112"/>
      <c r="D136" s="155"/>
      <c r="E136" s="152"/>
      <c r="F136" s="153"/>
      <c r="G136" s="154"/>
      <c r="H136" s="113"/>
      <c r="I136" s="113"/>
      <c r="J136" s="114"/>
      <c r="K136" s="114"/>
      <c r="L136" s="115"/>
    </row>
    <row r="137" spans="2:12" ht="35.1" customHeight="1" x14ac:dyDescent="0.15">
      <c r="B137" s="111">
        <v>130</v>
      </c>
      <c r="C137" s="112"/>
      <c r="D137" s="155"/>
      <c r="E137" s="152"/>
      <c r="F137" s="153"/>
      <c r="G137" s="154"/>
      <c r="H137" s="113"/>
      <c r="I137" s="113"/>
      <c r="J137" s="114"/>
      <c r="K137" s="114"/>
      <c r="L137" s="115"/>
    </row>
    <row r="138" spans="2:12" ht="35.1" customHeight="1" x14ac:dyDescent="0.15">
      <c r="B138" s="111">
        <v>131</v>
      </c>
      <c r="C138" s="112"/>
      <c r="D138" s="155"/>
      <c r="E138" s="152"/>
      <c r="F138" s="153"/>
      <c r="G138" s="154"/>
      <c r="H138" s="113"/>
      <c r="I138" s="113"/>
      <c r="J138" s="114"/>
      <c r="K138" s="114"/>
      <c r="L138" s="115"/>
    </row>
    <row r="139" spans="2:12" ht="35.1" customHeight="1" x14ac:dyDescent="0.15">
      <c r="B139" s="111">
        <v>132</v>
      </c>
      <c r="C139" s="112"/>
      <c r="D139" s="155"/>
      <c r="E139" s="152"/>
      <c r="F139" s="153"/>
      <c r="G139" s="154"/>
      <c r="H139" s="113"/>
      <c r="I139" s="113">
        <v>0</v>
      </c>
      <c r="J139" s="114"/>
      <c r="K139" s="114"/>
      <c r="L139" s="115"/>
    </row>
    <row r="140" spans="2:12" ht="35.1" customHeight="1" x14ac:dyDescent="0.15">
      <c r="B140" s="111">
        <v>133</v>
      </c>
      <c r="C140" s="112"/>
      <c r="D140" s="155"/>
      <c r="E140" s="152"/>
      <c r="F140" s="153"/>
      <c r="G140" s="154"/>
      <c r="H140" s="113"/>
      <c r="I140" s="113">
        <v>0</v>
      </c>
      <c r="J140" s="114"/>
      <c r="K140" s="114"/>
      <c r="L140" s="115"/>
    </row>
    <row r="141" spans="2:12" ht="35.1" customHeight="1" x14ac:dyDescent="0.15">
      <c r="B141" s="111">
        <v>134</v>
      </c>
      <c r="C141" s="112"/>
      <c r="D141" s="155"/>
      <c r="E141" s="152"/>
      <c r="F141" s="153"/>
      <c r="G141" s="154"/>
      <c r="H141" s="113"/>
      <c r="I141" s="113">
        <v>0</v>
      </c>
      <c r="J141" s="114"/>
      <c r="K141" s="114"/>
      <c r="L141" s="115"/>
    </row>
    <row r="142" spans="2:12" ht="35.1" customHeight="1" x14ac:dyDescent="0.15">
      <c r="B142" s="111">
        <v>135</v>
      </c>
      <c r="C142" s="112"/>
      <c r="D142" s="155"/>
      <c r="E142" s="152"/>
      <c r="F142" s="153"/>
      <c r="G142" s="154"/>
      <c r="H142" s="113"/>
      <c r="I142" s="113">
        <v>0</v>
      </c>
      <c r="J142" s="114"/>
      <c r="K142" s="114"/>
      <c r="L142" s="115"/>
    </row>
    <row r="143" spans="2:12" ht="35.1" customHeight="1" x14ac:dyDescent="0.15">
      <c r="B143" s="111">
        <v>136</v>
      </c>
      <c r="C143" s="112"/>
      <c r="D143" s="155"/>
      <c r="E143" s="152"/>
      <c r="F143" s="153"/>
      <c r="G143" s="154"/>
      <c r="H143" s="113"/>
      <c r="I143" s="113">
        <v>0</v>
      </c>
      <c r="J143" s="114"/>
      <c r="K143" s="114"/>
      <c r="L143" s="115"/>
    </row>
    <row r="144" spans="2:12" ht="35.1" customHeight="1" x14ac:dyDescent="0.15">
      <c r="B144" s="111">
        <v>137</v>
      </c>
      <c r="C144" s="112"/>
      <c r="D144" s="155"/>
      <c r="E144" s="152"/>
      <c r="F144" s="153"/>
      <c r="G144" s="154"/>
      <c r="H144" s="113"/>
      <c r="I144" s="113">
        <v>0</v>
      </c>
      <c r="J144" s="114"/>
      <c r="K144" s="114"/>
      <c r="L144" s="115"/>
    </row>
    <row r="145" spans="2:14" ht="35.1" customHeight="1" x14ac:dyDescent="0.15">
      <c r="B145" s="111">
        <v>138</v>
      </c>
      <c r="C145" s="112"/>
      <c r="D145" s="155"/>
      <c r="E145" s="152"/>
      <c r="F145" s="153"/>
      <c r="G145" s="154"/>
      <c r="H145" s="113"/>
      <c r="I145" s="113">
        <v>0</v>
      </c>
      <c r="J145" s="114"/>
      <c r="K145" s="114"/>
      <c r="L145" s="115"/>
    </row>
    <row r="146" spans="2:14" ht="35.1" customHeight="1" x14ac:dyDescent="0.15">
      <c r="B146" s="111">
        <v>139</v>
      </c>
      <c r="C146" s="112"/>
      <c r="D146" s="155"/>
      <c r="E146" s="152"/>
      <c r="F146" s="153"/>
      <c r="G146" s="154"/>
      <c r="H146" s="113"/>
      <c r="I146" s="113">
        <v>0</v>
      </c>
      <c r="J146" s="114"/>
      <c r="K146" s="114"/>
      <c r="L146" s="115"/>
    </row>
    <row r="147" spans="2:14" ht="35.1" customHeight="1" x14ac:dyDescent="0.15">
      <c r="B147" s="111">
        <v>140</v>
      </c>
      <c r="C147" s="112"/>
      <c r="D147" s="155"/>
      <c r="E147" s="152"/>
      <c r="F147" s="153"/>
      <c r="G147" s="154"/>
      <c r="H147" s="113"/>
      <c r="I147" s="113">
        <v>0</v>
      </c>
      <c r="J147" s="114"/>
      <c r="K147" s="114"/>
      <c r="L147" s="115"/>
    </row>
    <row r="148" spans="2:14" ht="35.1" customHeight="1" x14ac:dyDescent="0.15">
      <c r="B148" s="111">
        <v>141</v>
      </c>
      <c r="C148" s="112"/>
      <c r="D148" s="155"/>
      <c r="E148" s="152"/>
      <c r="F148" s="153"/>
      <c r="G148" s="154"/>
      <c r="H148" s="113"/>
      <c r="I148" s="113">
        <v>0</v>
      </c>
      <c r="J148" s="114"/>
      <c r="K148" s="114"/>
      <c r="L148" s="115"/>
    </row>
    <row r="149" spans="2:14" ht="35.1" customHeight="1" x14ac:dyDescent="0.15">
      <c r="B149" s="111">
        <v>142</v>
      </c>
      <c r="C149" s="112"/>
      <c r="D149" s="155"/>
      <c r="E149" s="152"/>
      <c r="F149" s="153"/>
      <c r="G149" s="154"/>
      <c r="H149" s="113"/>
      <c r="I149" s="113">
        <v>0</v>
      </c>
      <c r="J149" s="114"/>
      <c r="K149" s="114"/>
      <c r="L149" s="115"/>
    </row>
    <row r="150" spans="2:14" ht="35.1" customHeight="1" x14ac:dyDescent="0.15">
      <c r="B150" s="111">
        <v>143</v>
      </c>
      <c r="C150" s="112"/>
      <c r="D150" s="155"/>
      <c r="E150" s="152"/>
      <c r="F150" s="153"/>
      <c r="G150" s="154"/>
      <c r="H150" s="113"/>
      <c r="I150" s="113">
        <v>0</v>
      </c>
      <c r="J150" s="114"/>
      <c r="K150" s="114"/>
      <c r="L150" s="115"/>
    </row>
    <row r="151" spans="2:14" ht="35.1" customHeight="1" x14ac:dyDescent="0.15">
      <c r="B151" s="111">
        <v>144</v>
      </c>
      <c r="C151" s="112"/>
      <c r="D151" s="155"/>
      <c r="E151" s="152"/>
      <c r="F151" s="153"/>
      <c r="G151" s="154"/>
      <c r="H151" s="113"/>
      <c r="I151" s="113">
        <v>0</v>
      </c>
      <c r="J151" s="114"/>
      <c r="K151" s="114"/>
      <c r="L151" s="115"/>
    </row>
    <row r="152" spans="2:14" ht="35.1" customHeight="1" x14ac:dyDescent="0.15">
      <c r="B152" s="111">
        <v>145</v>
      </c>
      <c r="C152" s="112"/>
      <c r="D152" s="155"/>
      <c r="E152" s="152"/>
      <c r="F152" s="153"/>
      <c r="G152" s="154"/>
      <c r="H152" s="113"/>
      <c r="I152" s="113">
        <v>0</v>
      </c>
      <c r="J152" s="114"/>
      <c r="K152" s="114"/>
      <c r="L152" s="115"/>
    </row>
    <row r="153" spans="2:14" ht="35.1" customHeight="1" x14ac:dyDescent="0.15">
      <c r="B153" s="111">
        <v>146</v>
      </c>
      <c r="C153" s="112"/>
      <c r="D153" s="155"/>
      <c r="E153" s="152"/>
      <c r="F153" s="153"/>
      <c r="G153" s="154"/>
      <c r="H153" s="113"/>
      <c r="I153" s="113">
        <v>0</v>
      </c>
      <c r="J153" s="114"/>
      <c r="K153" s="114"/>
      <c r="L153" s="115"/>
    </row>
    <row r="154" spans="2:14" ht="35.1" customHeight="1" x14ac:dyDescent="0.15">
      <c r="B154" s="111">
        <v>147</v>
      </c>
      <c r="C154" s="112"/>
      <c r="D154" s="155"/>
      <c r="E154" s="152"/>
      <c r="F154" s="153"/>
      <c r="G154" s="154"/>
      <c r="H154" s="113"/>
      <c r="I154" s="113">
        <v>0</v>
      </c>
      <c r="J154" s="114"/>
      <c r="K154" s="114"/>
      <c r="L154" s="115"/>
    </row>
    <row r="155" spans="2:14" ht="35.1" customHeight="1" x14ac:dyDescent="0.15">
      <c r="B155" s="111">
        <v>148</v>
      </c>
      <c r="C155" s="112"/>
      <c r="D155" s="155"/>
      <c r="E155" s="152"/>
      <c r="F155" s="153"/>
      <c r="G155" s="154"/>
      <c r="H155" s="113"/>
      <c r="I155" s="113">
        <v>0</v>
      </c>
      <c r="J155" s="114"/>
      <c r="K155" s="114"/>
      <c r="L155" s="115"/>
    </row>
    <row r="156" spans="2:14" ht="35.1" customHeight="1" x14ac:dyDescent="0.15">
      <c r="B156" s="111">
        <v>149</v>
      </c>
      <c r="C156" s="112"/>
      <c r="D156" s="155"/>
      <c r="E156" s="152"/>
      <c r="F156" s="153"/>
      <c r="G156" s="154"/>
      <c r="H156" s="113"/>
      <c r="I156" s="113">
        <v>0</v>
      </c>
      <c r="J156" s="114"/>
      <c r="K156" s="114"/>
      <c r="L156" s="115"/>
    </row>
    <row r="157" spans="2:14" ht="35.1" customHeight="1" x14ac:dyDescent="0.15">
      <c r="B157" s="111">
        <v>150</v>
      </c>
      <c r="C157" s="112"/>
      <c r="D157" s="141"/>
      <c r="E157" s="152"/>
      <c r="F157" s="153"/>
      <c r="G157" s="154"/>
      <c r="H157" s="113"/>
      <c r="I157" s="113">
        <v>0</v>
      </c>
      <c r="J157" s="114"/>
      <c r="K157" s="114"/>
      <c r="L157" s="115"/>
    </row>
    <row r="158" spans="2:14" ht="35.1" customHeight="1" x14ac:dyDescent="0.15">
      <c r="B158" s="121"/>
      <c r="C158" s="122">
        <v>0</v>
      </c>
      <c r="D158" s="141" t="s">
        <v>221</v>
      </c>
      <c r="E158" s="142"/>
      <c r="F158" s="143"/>
      <c r="G158" s="144"/>
      <c r="H158" s="127"/>
      <c r="I158" s="127">
        <v>0</v>
      </c>
      <c r="J158" s="128"/>
      <c r="K158" s="128"/>
      <c r="L158" s="129"/>
      <c r="N158" s="156"/>
    </row>
    <row r="159" spans="2:14" ht="35.1" customHeight="1" x14ac:dyDescent="0.15">
      <c r="B159" s="111">
        <v>151</v>
      </c>
      <c r="C159" s="112"/>
      <c r="D159" s="157"/>
      <c r="E159" s="148"/>
      <c r="F159" s="149"/>
      <c r="G159" s="158"/>
      <c r="H159" s="113"/>
      <c r="I159" s="113">
        <v>0</v>
      </c>
      <c r="J159" s="114"/>
      <c r="K159" s="114"/>
      <c r="L159" s="115"/>
    </row>
    <row r="160" spans="2:14" ht="35.1" customHeight="1" x14ac:dyDescent="0.15">
      <c r="B160" s="111">
        <v>152</v>
      </c>
      <c r="C160" s="112"/>
      <c r="D160" s="159"/>
      <c r="E160" s="133"/>
      <c r="F160" s="134"/>
      <c r="G160" s="135"/>
      <c r="H160" s="113"/>
      <c r="I160" s="113">
        <v>0</v>
      </c>
      <c r="J160" s="114"/>
      <c r="K160" s="114"/>
      <c r="L160" s="115"/>
    </row>
    <row r="161" spans="2:12" ht="35.1" customHeight="1" x14ac:dyDescent="0.15">
      <c r="B161" s="111">
        <v>153</v>
      </c>
      <c r="C161" s="112"/>
      <c r="D161" s="155"/>
      <c r="E161" s="152"/>
      <c r="F161" s="153"/>
      <c r="G161" s="154"/>
      <c r="H161" s="113"/>
      <c r="I161" s="113">
        <v>0</v>
      </c>
      <c r="J161" s="114"/>
      <c r="K161" s="114"/>
      <c r="L161" s="115"/>
    </row>
    <row r="162" spans="2:12" ht="35.1" customHeight="1" x14ac:dyDescent="0.15">
      <c r="B162" s="111">
        <v>154</v>
      </c>
      <c r="C162" s="112"/>
      <c r="D162" s="155"/>
      <c r="E162" s="152"/>
      <c r="F162" s="153"/>
      <c r="G162" s="154"/>
      <c r="H162" s="113"/>
      <c r="I162" s="113">
        <v>0</v>
      </c>
      <c r="J162" s="114"/>
      <c r="K162" s="114"/>
      <c r="L162" s="115"/>
    </row>
    <row r="163" spans="2:12" ht="35.1" customHeight="1" x14ac:dyDescent="0.15">
      <c r="B163" s="111">
        <v>155</v>
      </c>
      <c r="C163" s="112"/>
      <c r="D163" s="155"/>
      <c r="E163" s="152"/>
      <c r="F163" s="153"/>
      <c r="G163" s="154"/>
      <c r="H163" s="113"/>
      <c r="I163" s="113">
        <v>0</v>
      </c>
      <c r="J163" s="114"/>
      <c r="K163" s="114"/>
      <c r="L163" s="115"/>
    </row>
    <row r="164" spans="2:12" ht="35.1" customHeight="1" x14ac:dyDescent="0.15">
      <c r="B164" s="111">
        <v>156</v>
      </c>
      <c r="C164" s="112"/>
      <c r="D164" s="155"/>
      <c r="E164" s="152"/>
      <c r="F164" s="153"/>
      <c r="G164" s="154"/>
      <c r="H164" s="113"/>
      <c r="I164" s="113">
        <v>0</v>
      </c>
      <c r="J164" s="114"/>
      <c r="K164" s="114"/>
      <c r="L164" s="115"/>
    </row>
    <row r="165" spans="2:12" ht="35.1" customHeight="1" x14ac:dyDescent="0.15">
      <c r="B165" s="111">
        <v>157</v>
      </c>
      <c r="C165" s="112"/>
      <c r="D165" s="155"/>
      <c r="E165" s="152"/>
      <c r="F165" s="153"/>
      <c r="G165" s="154"/>
      <c r="H165" s="113"/>
      <c r="I165" s="113">
        <v>0</v>
      </c>
      <c r="J165" s="114"/>
      <c r="K165" s="114"/>
      <c r="L165" s="115"/>
    </row>
    <row r="166" spans="2:12" ht="35.1" customHeight="1" x14ac:dyDescent="0.15">
      <c r="B166" s="111"/>
      <c r="C166" s="112"/>
      <c r="D166" s="155"/>
      <c r="E166" s="152"/>
      <c r="F166" s="160"/>
      <c r="G166" s="113"/>
      <c r="H166" s="113"/>
      <c r="I166" s="113">
        <v>0</v>
      </c>
      <c r="J166" s="114"/>
      <c r="K166" s="114"/>
      <c r="L166" s="115"/>
    </row>
    <row r="167" spans="2:12" ht="35.1" customHeight="1" x14ac:dyDescent="0.15">
      <c r="B167" s="111"/>
      <c r="C167" s="112"/>
      <c r="D167" s="155"/>
      <c r="E167" s="152"/>
      <c r="F167" s="160"/>
      <c r="G167" s="113"/>
      <c r="H167" s="113"/>
      <c r="I167" s="113">
        <v>0</v>
      </c>
      <c r="J167" s="114"/>
      <c r="K167" s="114"/>
      <c r="L167" s="115"/>
    </row>
    <row r="168" spans="2:12" ht="35.1" customHeight="1" x14ac:dyDescent="0.15">
      <c r="B168" s="111"/>
      <c r="C168" s="112"/>
      <c r="D168" s="155"/>
      <c r="E168" s="152"/>
      <c r="F168" s="160"/>
      <c r="G168" s="113"/>
      <c r="H168" s="113"/>
      <c r="I168" s="113">
        <v>0</v>
      </c>
      <c r="J168" s="114"/>
      <c r="K168" s="114"/>
      <c r="L168" s="115"/>
    </row>
    <row r="169" spans="2:12" ht="35.1" customHeight="1" x14ac:dyDescent="0.15">
      <c r="B169" s="111"/>
      <c r="C169" s="112"/>
      <c r="D169" s="155"/>
      <c r="E169" s="152"/>
      <c r="F169" s="160"/>
      <c r="G169" s="113"/>
      <c r="H169" s="113"/>
      <c r="I169" s="113">
        <v>0</v>
      </c>
      <c r="J169" s="114"/>
      <c r="K169" s="114"/>
      <c r="L169" s="115"/>
    </row>
    <row r="170" spans="2:12" ht="35.1" customHeight="1" x14ac:dyDescent="0.15">
      <c r="B170" s="111"/>
      <c r="C170" s="112"/>
      <c r="D170" s="155"/>
      <c r="E170" s="152"/>
      <c r="F170" s="160"/>
      <c r="G170" s="113"/>
      <c r="H170" s="113"/>
      <c r="I170" s="113">
        <v>0</v>
      </c>
      <c r="J170" s="114"/>
      <c r="K170" s="114"/>
      <c r="L170" s="115"/>
    </row>
    <row r="171" spans="2:12" ht="35.1" customHeight="1" x14ac:dyDescent="0.15">
      <c r="B171" s="111"/>
      <c r="C171" s="112"/>
      <c r="D171" s="155"/>
      <c r="E171" s="152"/>
      <c r="F171" s="160"/>
      <c r="G171" s="113"/>
      <c r="H171" s="113"/>
      <c r="I171" s="113">
        <v>0</v>
      </c>
      <c r="J171" s="114"/>
      <c r="K171" s="114"/>
      <c r="L171" s="115"/>
    </row>
    <row r="172" spans="2:12" ht="35.1" customHeight="1" x14ac:dyDescent="0.15">
      <c r="B172" s="111"/>
      <c r="C172" s="112"/>
      <c r="D172" s="155"/>
      <c r="E172" s="152"/>
      <c r="F172" s="160"/>
      <c r="G172" s="113"/>
      <c r="H172" s="113"/>
      <c r="I172" s="113">
        <v>0</v>
      </c>
      <c r="J172" s="114"/>
      <c r="K172" s="114"/>
      <c r="L172" s="115"/>
    </row>
    <row r="173" spans="2:12" ht="35.1" customHeight="1" x14ac:dyDescent="0.15">
      <c r="B173" s="111"/>
      <c r="C173" s="112"/>
      <c r="D173" s="155"/>
      <c r="E173" s="152"/>
      <c r="F173" s="160"/>
      <c r="G173" s="113"/>
      <c r="H173" s="113"/>
      <c r="I173" s="113">
        <v>0</v>
      </c>
      <c r="J173" s="114"/>
      <c r="K173" s="114"/>
      <c r="L173" s="115"/>
    </row>
    <row r="174" spans="2:12" ht="35.1" customHeight="1" x14ac:dyDescent="0.15">
      <c r="B174" s="111"/>
      <c r="C174" s="112"/>
      <c r="D174" s="155"/>
      <c r="E174" s="152"/>
      <c r="F174" s="160"/>
      <c r="G174" s="113"/>
      <c r="H174" s="113"/>
      <c r="I174" s="113">
        <v>0</v>
      </c>
      <c r="J174" s="114"/>
      <c r="K174" s="114"/>
      <c r="L174" s="115"/>
    </row>
    <row r="175" spans="2:12" ht="35.1" customHeight="1" x14ac:dyDescent="0.15">
      <c r="B175" s="111"/>
      <c r="C175" s="112"/>
      <c r="D175" s="155"/>
      <c r="E175" s="152"/>
      <c r="F175" s="160"/>
      <c r="G175" s="113"/>
      <c r="H175" s="113"/>
      <c r="I175" s="113">
        <v>0</v>
      </c>
      <c r="J175" s="114"/>
      <c r="K175" s="114"/>
      <c r="L175" s="115"/>
    </row>
    <row r="176" spans="2:12" ht="35.1" customHeight="1" x14ac:dyDescent="0.15">
      <c r="B176" s="111"/>
      <c r="C176" s="112"/>
      <c r="D176" s="155"/>
      <c r="E176" s="152"/>
      <c r="F176" s="160"/>
      <c r="G176" s="113"/>
      <c r="H176" s="113"/>
      <c r="I176" s="113">
        <v>0</v>
      </c>
      <c r="J176" s="114"/>
      <c r="K176" s="114"/>
      <c r="L176" s="115"/>
    </row>
    <row r="177" spans="2:12" ht="35.1" customHeight="1" x14ac:dyDescent="0.15">
      <c r="B177" s="111"/>
      <c r="C177" s="112"/>
      <c r="D177" s="155"/>
      <c r="E177" s="152"/>
      <c r="F177" s="160"/>
      <c r="G177" s="113"/>
      <c r="H177" s="113"/>
      <c r="I177" s="113">
        <v>0</v>
      </c>
      <c r="J177" s="114"/>
      <c r="K177" s="114"/>
      <c r="L177" s="115"/>
    </row>
    <row r="178" spans="2:12" ht="35.1" customHeight="1" x14ac:dyDescent="0.15">
      <c r="B178" s="111"/>
      <c r="C178" s="112"/>
      <c r="D178" s="155"/>
      <c r="E178" s="152"/>
      <c r="F178" s="160"/>
      <c r="G178" s="113"/>
      <c r="H178" s="113"/>
      <c r="I178" s="113">
        <v>0</v>
      </c>
      <c r="J178" s="114"/>
      <c r="K178" s="114"/>
      <c r="L178" s="115"/>
    </row>
    <row r="179" spans="2:12" ht="35.1" customHeight="1" x14ac:dyDescent="0.15">
      <c r="B179" s="111"/>
      <c r="C179" s="112"/>
      <c r="D179" s="155"/>
      <c r="E179" s="152"/>
      <c r="F179" s="160"/>
      <c r="G179" s="113"/>
      <c r="H179" s="113"/>
      <c r="I179" s="113">
        <v>0</v>
      </c>
      <c r="J179" s="114"/>
      <c r="K179" s="114"/>
      <c r="L179" s="115"/>
    </row>
    <row r="180" spans="2:12" ht="35.1" customHeight="1" x14ac:dyDescent="0.15">
      <c r="B180" s="111"/>
      <c r="C180" s="112"/>
      <c r="D180" s="155"/>
      <c r="E180" s="152"/>
      <c r="F180" s="160"/>
      <c r="G180" s="113"/>
      <c r="H180" s="113"/>
      <c r="I180" s="113">
        <v>0</v>
      </c>
      <c r="J180" s="114"/>
      <c r="K180" s="114"/>
      <c r="L180" s="115"/>
    </row>
    <row r="181" spans="2:12" ht="35.1" customHeight="1" x14ac:dyDescent="0.15">
      <c r="B181" s="111"/>
      <c r="C181" s="112"/>
      <c r="D181" s="155"/>
      <c r="E181" s="152"/>
      <c r="F181" s="160"/>
      <c r="G181" s="113"/>
      <c r="H181" s="113"/>
      <c r="I181" s="113">
        <v>0</v>
      </c>
      <c r="J181" s="114"/>
      <c r="K181" s="114"/>
      <c r="L181" s="115"/>
    </row>
    <row r="182" spans="2:12" ht="35.1" customHeight="1" x14ac:dyDescent="0.15">
      <c r="B182" s="111"/>
      <c r="C182" s="112"/>
      <c r="D182" s="155"/>
      <c r="E182" s="152"/>
      <c r="F182" s="160"/>
      <c r="G182" s="113"/>
      <c r="H182" s="113"/>
      <c r="I182" s="113">
        <v>0</v>
      </c>
      <c r="J182" s="114"/>
      <c r="K182" s="114"/>
      <c r="L182" s="115"/>
    </row>
    <row r="183" spans="2:12" ht="35.1" customHeight="1" x14ac:dyDescent="0.15">
      <c r="B183" s="111"/>
      <c r="C183" s="112"/>
      <c r="D183" s="155"/>
      <c r="E183" s="152"/>
      <c r="F183" s="160"/>
      <c r="G183" s="113"/>
      <c r="H183" s="113"/>
      <c r="I183" s="113">
        <v>0</v>
      </c>
      <c r="J183" s="114"/>
      <c r="K183" s="114"/>
      <c r="L183" s="115"/>
    </row>
    <row r="184" spans="2:12" ht="35.1" customHeight="1" x14ac:dyDescent="0.15">
      <c r="B184" s="111"/>
      <c r="C184" s="112"/>
      <c r="D184" s="155"/>
      <c r="E184" s="152"/>
      <c r="F184" s="160"/>
      <c r="G184" s="113"/>
      <c r="H184" s="113"/>
      <c r="I184" s="113">
        <v>0</v>
      </c>
      <c r="J184" s="114"/>
      <c r="K184" s="114"/>
      <c r="L184" s="115"/>
    </row>
    <row r="185" spans="2:12" ht="35.1" customHeight="1" x14ac:dyDescent="0.15">
      <c r="B185" s="111"/>
      <c r="C185" s="112"/>
      <c r="D185" s="155"/>
      <c r="E185" s="152"/>
      <c r="F185" s="160"/>
      <c r="G185" s="113"/>
      <c r="H185" s="113"/>
      <c r="I185" s="113">
        <v>0</v>
      </c>
      <c r="J185" s="114"/>
      <c r="K185" s="114"/>
      <c r="L185" s="115"/>
    </row>
    <row r="186" spans="2:12" ht="35.1" customHeight="1" x14ac:dyDescent="0.15">
      <c r="B186" s="111"/>
      <c r="C186" s="112"/>
      <c r="D186" s="155"/>
      <c r="E186" s="152"/>
      <c r="F186" s="160"/>
      <c r="G186" s="113"/>
      <c r="H186" s="113"/>
      <c r="I186" s="113">
        <v>0</v>
      </c>
      <c r="J186" s="114"/>
      <c r="K186" s="114"/>
      <c r="L186" s="115"/>
    </row>
    <row r="187" spans="2:12" ht="35.1" customHeight="1" x14ac:dyDescent="0.15">
      <c r="B187" s="111"/>
      <c r="C187" s="117"/>
      <c r="D187" s="155"/>
      <c r="E187" s="152"/>
      <c r="F187" s="160"/>
      <c r="G187" s="113"/>
      <c r="H187" s="113"/>
      <c r="I187" s="113">
        <v>0</v>
      </c>
      <c r="J187" s="119"/>
      <c r="K187" s="119"/>
      <c r="L187" s="115"/>
    </row>
    <row r="188" spans="2:12" ht="35.1" customHeight="1" x14ac:dyDescent="0.15">
      <c r="B188" s="161"/>
      <c r="C188" s="146"/>
      <c r="D188" s="162"/>
      <c r="E188" s="133"/>
      <c r="F188" s="160"/>
      <c r="G188" s="113"/>
      <c r="H188" s="108"/>
      <c r="I188" s="113">
        <v>0</v>
      </c>
      <c r="J188" s="163"/>
      <c r="K188" s="164"/>
      <c r="L188" s="110"/>
    </row>
    <row r="189" spans="2:12" ht="35.1" customHeight="1" x14ac:dyDescent="0.15">
      <c r="B189" s="165"/>
      <c r="C189" s="122">
        <v>0</v>
      </c>
      <c r="D189" s="166" t="s">
        <v>221</v>
      </c>
      <c r="E189" s="167"/>
      <c r="F189" s="168"/>
      <c r="G189" s="169"/>
      <c r="H189" s="169"/>
      <c r="I189" s="169">
        <v>0</v>
      </c>
      <c r="J189" s="128"/>
      <c r="K189" s="128"/>
      <c r="L189" s="170"/>
    </row>
    <row r="190" spans="2:12" ht="28.5" customHeight="1" x14ac:dyDescent="0.15">
      <c r="B190" s="171">
        <v>181</v>
      </c>
      <c r="C190" s="172"/>
      <c r="D190" s="173"/>
      <c r="E190" s="174"/>
      <c r="F190" s="175"/>
      <c r="G190" s="176"/>
      <c r="H190" s="176"/>
      <c r="I190" s="176">
        <v>0</v>
      </c>
      <c r="J190" s="177"/>
      <c r="K190" s="177"/>
      <c r="L190" s="178"/>
    </row>
    <row r="191" spans="2:12" ht="28.5" customHeight="1" x14ac:dyDescent="0.15">
      <c r="B191" s="171">
        <v>182</v>
      </c>
      <c r="C191" s="172"/>
      <c r="D191" s="173"/>
      <c r="E191" s="174"/>
      <c r="F191" s="175"/>
      <c r="G191" s="176"/>
      <c r="H191" s="176"/>
      <c r="I191" s="176">
        <v>0</v>
      </c>
      <c r="J191" s="177"/>
      <c r="K191" s="177"/>
      <c r="L191" s="178"/>
    </row>
    <row r="192" spans="2:12" ht="28.5" customHeight="1" x14ac:dyDescent="0.15">
      <c r="B192" s="171">
        <v>183</v>
      </c>
      <c r="C192" s="172"/>
      <c r="D192" s="173"/>
      <c r="E192" s="174"/>
      <c r="F192" s="175"/>
      <c r="G192" s="176"/>
      <c r="H192" s="176"/>
      <c r="I192" s="176">
        <v>0</v>
      </c>
      <c r="J192" s="177"/>
      <c r="K192" s="177"/>
      <c r="L192" s="178"/>
    </row>
    <row r="193" spans="2:12" ht="28.5" customHeight="1" x14ac:dyDescent="0.15">
      <c r="B193" s="171">
        <v>184</v>
      </c>
      <c r="C193" s="172"/>
      <c r="D193" s="173"/>
      <c r="E193" s="174"/>
      <c r="F193" s="175"/>
      <c r="G193" s="176"/>
      <c r="H193" s="176"/>
      <c r="I193" s="176">
        <v>0</v>
      </c>
      <c r="J193" s="177"/>
      <c r="K193" s="177"/>
      <c r="L193" s="178"/>
    </row>
    <row r="194" spans="2:12" ht="28.5" customHeight="1" x14ac:dyDescent="0.15">
      <c r="B194" s="171">
        <v>185</v>
      </c>
      <c r="C194" s="172"/>
      <c r="D194" s="173"/>
      <c r="E194" s="174"/>
      <c r="F194" s="175"/>
      <c r="G194" s="176"/>
      <c r="H194" s="176"/>
      <c r="I194" s="176">
        <v>0</v>
      </c>
      <c r="J194" s="177"/>
      <c r="K194" s="177"/>
      <c r="L194" s="178"/>
    </row>
    <row r="195" spans="2:12" ht="28.5" customHeight="1" x14ac:dyDescent="0.15">
      <c r="B195" s="171">
        <v>186</v>
      </c>
      <c r="C195" s="172"/>
      <c r="D195" s="173"/>
      <c r="E195" s="174"/>
      <c r="F195" s="175"/>
      <c r="G195" s="176"/>
      <c r="H195" s="176"/>
      <c r="I195" s="176">
        <v>0</v>
      </c>
      <c r="J195" s="177"/>
      <c r="K195" s="177"/>
      <c r="L195" s="178"/>
    </row>
    <row r="196" spans="2:12" ht="28.5" customHeight="1" x14ac:dyDescent="0.15">
      <c r="B196" s="171">
        <v>187</v>
      </c>
      <c r="C196" s="172"/>
      <c r="D196" s="173"/>
      <c r="E196" s="174"/>
      <c r="F196" s="175"/>
      <c r="G196" s="176"/>
      <c r="H196" s="176"/>
      <c r="I196" s="176">
        <v>0</v>
      </c>
      <c r="J196" s="177"/>
      <c r="K196" s="177"/>
      <c r="L196" s="178"/>
    </row>
    <row r="197" spans="2:12" ht="28.5" customHeight="1" x14ac:dyDescent="0.15">
      <c r="B197" s="171">
        <v>188</v>
      </c>
      <c r="C197" s="172"/>
      <c r="D197" s="173"/>
      <c r="E197" s="174"/>
      <c r="F197" s="175"/>
      <c r="G197" s="176"/>
      <c r="H197" s="176"/>
      <c r="I197" s="176">
        <v>0</v>
      </c>
      <c r="J197" s="177"/>
      <c r="K197" s="177"/>
      <c r="L197" s="178"/>
    </row>
    <row r="198" spans="2:12" ht="28.5" customHeight="1" x14ac:dyDescent="0.15">
      <c r="B198" s="171">
        <v>189</v>
      </c>
      <c r="C198" s="172"/>
      <c r="D198" s="173"/>
      <c r="E198" s="174"/>
      <c r="F198" s="175"/>
      <c r="G198" s="176"/>
      <c r="H198" s="176"/>
      <c r="I198" s="176">
        <v>0</v>
      </c>
      <c r="J198" s="177"/>
      <c r="K198" s="177"/>
      <c r="L198" s="178"/>
    </row>
    <row r="199" spans="2:12" ht="28.5" customHeight="1" x14ac:dyDescent="0.15">
      <c r="B199" s="171">
        <v>190</v>
      </c>
      <c r="C199" s="172"/>
      <c r="D199" s="173"/>
      <c r="E199" s="174"/>
      <c r="F199" s="175"/>
      <c r="G199" s="176"/>
      <c r="H199" s="176"/>
      <c r="I199" s="176">
        <v>0</v>
      </c>
      <c r="J199" s="177"/>
      <c r="K199" s="177"/>
      <c r="L199" s="178"/>
    </row>
    <row r="200" spans="2:12" ht="28.5" customHeight="1" x14ac:dyDescent="0.15">
      <c r="B200" s="171">
        <v>191</v>
      </c>
      <c r="C200" s="172"/>
      <c r="D200" s="173"/>
      <c r="E200" s="174"/>
      <c r="F200" s="175"/>
      <c r="G200" s="176"/>
      <c r="H200" s="176"/>
      <c r="I200" s="176">
        <v>0</v>
      </c>
      <c r="J200" s="177"/>
      <c r="K200" s="177"/>
      <c r="L200" s="178"/>
    </row>
    <row r="201" spans="2:12" ht="28.5" customHeight="1" x14ac:dyDescent="0.15">
      <c r="B201" s="171">
        <v>192</v>
      </c>
      <c r="C201" s="172"/>
      <c r="D201" s="173"/>
      <c r="E201" s="174"/>
      <c r="F201" s="175"/>
      <c r="G201" s="176"/>
      <c r="H201" s="176"/>
      <c r="I201" s="176">
        <v>0</v>
      </c>
      <c r="J201" s="177"/>
      <c r="K201" s="177"/>
      <c r="L201" s="178"/>
    </row>
    <row r="202" spans="2:12" ht="28.5" customHeight="1" x14ac:dyDescent="0.15">
      <c r="B202" s="171">
        <v>193</v>
      </c>
      <c r="C202" s="172"/>
      <c r="D202" s="173"/>
      <c r="E202" s="174"/>
      <c r="F202" s="175"/>
      <c r="G202" s="176"/>
      <c r="H202" s="176"/>
      <c r="I202" s="176">
        <v>0</v>
      </c>
      <c r="J202" s="177"/>
      <c r="K202" s="177"/>
      <c r="L202" s="178"/>
    </row>
    <row r="203" spans="2:12" ht="28.5" customHeight="1" x14ac:dyDescent="0.15">
      <c r="B203" s="171">
        <v>194</v>
      </c>
      <c r="C203" s="172"/>
      <c r="D203" s="173"/>
      <c r="E203" s="174"/>
      <c r="F203" s="175"/>
      <c r="G203" s="176"/>
      <c r="H203" s="176"/>
      <c r="I203" s="176">
        <v>0</v>
      </c>
      <c r="J203" s="177"/>
      <c r="K203" s="177"/>
      <c r="L203" s="178"/>
    </row>
    <row r="204" spans="2:12" ht="28.5" customHeight="1" x14ac:dyDescent="0.15">
      <c r="B204" s="171">
        <v>195</v>
      </c>
      <c r="C204" s="172"/>
      <c r="D204" s="173"/>
      <c r="E204" s="174"/>
      <c r="F204" s="175"/>
      <c r="G204" s="176"/>
      <c r="H204" s="176"/>
      <c r="I204" s="176">
        <v>0</v>
      </c>
      <c r="J204" s="177"/>
      <c r="K204" s="177"/>
      <c r="L204" s="178"/>
    </row>
    <row r="205" spans="2:12" ht="28.5" customHeight="1" x14ac:dyDescent="0.15">
      <c r="B205" s="171">
        <v>196</v>
      </c>
      <c r="C205" s="172"/>
      <c r="D205" s="173"/>
      <c r="E205" s="174"/>
      <c r="F205" s="175"/>
      <c r="G205" s="176"/>
      <c r="H205" s="176"/>
      <c r="I205" s="176">
        <v>0</v>
      </c>
      <c r="J205" s="177"/>
      <c r="K205" s="177"/>
      <c r="L205" s="178"/>
    </row>
    <row r="206" spans="2:12" ht="28.5" customHeight="1" x14ac:dyDescent="0.15">
      <c r="B206" s="171">
        <v>197</v>
      </c>
      <c r="C206" s="172"/>
      <c r="D206" s="173"/>
      <c r="E206" s="174"/>
      <c r="F206" s="175"/>
      <c r="G206" s="176"/>
      <c r="H206" s="176"/>
      <c r="I206" s="176">
        <v>0</v>
      </c>
      <c r="J206" s="177"/>
      <c r="K206" s="177"/>
      <c r="L206" s="178"/>
    </row>
    <row r="207" spans="2:12" ht="28.5" customHeight="1" x14ac:dyDescent="0.15">
      <c r="B207" s="171">
        <v>198</v>
      </c>
      <c r="C207" s="172"/>
      <c r="D207" s="173"/>
      <c r="E207" s="174"/>
      <c r="F207" s="175"/>
      <c r="G207" s="176"/>
      <c r="H207" s="176"/>
      <c r="I207" s="176">
        <v>0</v>
      </c>
      <c r="J207" s="177"/>
      <c r="K207" s="177"/>
      <c r="L207" s="178"/>
    </row>
    <row r="208" spans="2:12" ht="28.5" customHeight="1" x14ac:dyDescent="0.15">
      <c r="B208" s="171">
        <v>199</v>
      </c>
      <c r="C208" s="172">
        <v>0</v>
      </c>
      <c r="D208" s="173"/>
      <c r="E208" s="174"/>
      <c r="F208" s="175"/>
      <c r="G208" s="176"/>
      <c r="H208" s="176"/>
      <c r="I208" s="176">
        <v>0</v>
      </c>
      <c r="J208" s="177"/>
      <c r="K208" s="177"/>
      <c r="L208" s="178"/>
    </row>
    <row r="209" spans="2:12" ht="28.5" customHeight="1" x14ac:dyDescent="0.15">
      <c r="B209" s="171">
        <v>200</v>
      </c>
      <c r="C209" s="172">
        <v>0</v>
      </c>
      <c r="D209" s="173"/>
      <c r="E209" s="174"/>
      <c r="F209" s="175"/>
      <c r="G209" s="176"/>
      <c r="H209" s="176"/>
      <c r="I209" s="176">
        <v>0</v>
      </c>
      <c r="J209" s="177"/>
      <c r="K209" s="177"/>
      <c r="L209" s="178"/>
    </row>
    <row r="210" spans="2:12" ht="28.5" customHeight="1" x14ac:dyDescent="0.15">
      <c r="B210" s="171">
        <v>201</v>
      </c>
      <c r="C210" s="172">
        <v>0</v>
      </c>
      <c r="D210" s="173"/>
      <c r="E210" s="174"/>
      <c r="F210" s="175"/>
      <c r="G210" s="176"/>
      <c r="H210" s="176"/>
      <c r="I210" s="176">
        <v>0</v>
      </c>
      <c r="J210" s="177"/>
      <c r="K210" s="177"/>
      <c r="L210" s="178"/>
    </row>
    <row r="211" spans="2:12" ht="28.5" customHeight="1" x14ac:dyDescent="0.15">
      <c r="B211" s="171">
        <v>202</v>
      </c>
      <c r="C211" s="172">
        <v>0</v>
      </c>
      <c r="D211" s="173"/>
      <c r="E211" s="174"/>
      <c r="F211" s="175"/>
      <c r="G211" s="176"/>
      <c r="H211" s="176"/>
      <c r="I211" s="176">
        <v>0</v>
      </c>
      <c r="J211" s="177"/>
      <c r="K211" s="177"/>
      <c r="L211" s="178"/>
    </row>
    <row r="212" spans="2:12" ht="28.5" customHeight="1" x14ac:dyDescent="0.15">
      <c r="B212" s="171">
        <v>203</v>
      </c>
      <c r="C212" s="172">
        <v>0</v>
      </c>
      <c r="D212" s="173"/>
      <c r="E212" s="174"/>
      <c r="F212" s="175"/>
      <c r="G212" s="176"/>
      <c r="H212" s="176"/>
      <c r="I212" s="176">
        <v>0</v>
      </c>
      <c r="J212" s="177"/>
      <c r="K212" s="177"/>
      <c r="L212" s="178"/>
    </row>
    <row r="213" spans="2:12" ht="28.5" customHeight="1" x14ac:dyDescent="0.15">
      <c r="B213" s="171">
        <v>204</v>
      </c>
      <c r="C213" s="172">
        <v>0</v>
      </c>
      <c r="D213" s="173"/>
      <c r="E213" s="174"/>
      <c r="F213" s="175"/>
      <c r="G213" s="176"/>
      <c r="H213" s="176"/>
      <c r="I213" s="176">
        <v>0</v>
      </c>
      <c r="J213" s="177"/>
      <c r="K213" s="177"/>
      <c r="L213" s="178"/>
    </row>
    <row r="214" spans="2:12" ht="28.5" customHeight="1" x14ac:dyDescent="0.15">
      <c r="B214" s="171">
        <v>205</v>
      </c>
      <c r="C214" s="172">
        <v>0</v>
      </c>
      <c r="D214" s="173"/>
      <c r="E214" s="174"/>
      <c r="F214" s="175"/>
      <c r="G214" s="176"/>
      <c r="H214" s="176"/>
      <c r="I214" s="176">
        <v>0</v>
      </c>
      <c r="J214" s="177"/>
      <c r="K214" s="177"/>
      <c r="L214" s="178"/>
    </row>
    <row r="215" spans="2:12" ht="28.5" customHeight="1" x14ac:dyDescent="0.15">
      <c r="B215" s="171">
        <v>206</v>
      </c>
      <c r="C215" s="172">
        <v>0</v>
      </c>
      <c r="D215" s="173"/>
      <c r="E215" s="174"/>
      <c r="F215" s="175"/>
      <c r="G215" s="176"/>
      <c r="H215" s="176"/>
      <c r="I215" s="176">
        <v>0</v>
      </c>
      <c r="J215" s="177"/>
      <c r="K215" s="177"/>
      <c r="L215" s="178"/>
    </row>
    <row r="216" spans="2:12" ht="28.5" customHeight="1" x14ac:dyDescent="0.15">
      <c r="B216" s="171">
        <v>207</v>
      </c>
      <c r="C216" s="172">
        <v>0</v>
      </c>
      <c r="D216" s="173"/>
      <c r="E216" s="174"/>
      <c r="F216" s="175"/>
      <c r="G216" s="176"/>
      <c r="H216" s="176"/>
      <c r="I216" s="176">
        <v>0</v>
      </c>
      <c r="J216" s="177"/>
      <c r="K216" s="177"/>
      <c r="L216" s="178"/>
    </row>
    <row r="217" spans="2:12" ht="28.5" customHeight="1" x14ac:dyDescent="0.15">
      <c r="B217" s="171">
        <v>208</v>
      </c>
      <c r="C217" s="172">
        <v>0</v>
      </c>
      <c r="D217" s="173"/>
      <c r="E217" s="174"/>
      <c r="F217" s="175"/>
      <c r="G217" s="176"/>
      <c r="H217" s="176"/>
      <c r="I217" s="176">
        <v>0</v>
      </c>
      <c r="J217" s="177"/>
      <c r="K217" s="177"/>
      <c r="L217" s="178"/>
    </row>
    <row r="218" spans="2:12" ht="28.5" customHeight="1" x14ac:dyDescent="0.15">
      <c r="B218" s="171">
        <v>209</v>
      </c>
      <c r="C218" s="172">
        <v>0</v>
      </c>
      <c r="D218" s="173"/>
      <c r="E218" s="174"/>
      <c r="F218" s="175"/>
      <c r="G218" s="176"/>
      <c r="H218" s="176"/>
      <c r="I218" s="176">
        <v>0</v>
      </c>
      <c r="J218" s="177"/>
      <c r="K218" s="177"/>
      <c r="L218" s="178"/>
    </row>
    <row r="219" spans="2:12" ht="28.5" customHeight="1" x14ac:dyDescent="0.15">
      <c r="B219" s="171">
        <v>210</v>
      </c>
      <c r="C219" s="172">
        <v>0</v>
      </c>
      <c r="D219" s="173"/>
      <c r="E219" s="174"/>
      <c r="F219" s="175"/>
      <c r="G219" s="176"/>
      <c r="H219" s="176"/>
      <c r="I219" s="176">
        <v>0</v>
      </c>
      <c r="J219" s="177"/>
      <c r="K219" s="177"/>
      <c r="L219" s="178"/>
    </row>
    <row r="220" spans="2:12" ht="28.5" customHeight="1" x14ac:dyDescent="0.15">
      <c r="B220" s="179"/>
      <c r="C220" s="83">
        <v>0</v>
      </c>
      <c r="D220" s="180"/>
      <c r="E220" s="181"/>
      <c r="F220" s="86"/>
      <c r="G220" s="87"/>
      <c r="H220" s="87"/>
      <c r="I220" s="87">
        <v>0</v>
      </c>
      <c r="J220" s="182"/>
      <c r="K220" s="182"/>
      <c r="L220" s="183"/>
    </row>
    <row r="221" spans="2:12" ht="28.5" customHeight="1" x14ac:dyDescent="0.15">
      <c r="B221" s="171">
        <v>211</v>
      </c>
      <c r="C221" s="172">
        <v>0</v>
      </c>
      <c r="D221" s="173"/>
      <c r="E221" s="174"/>
      <c r="F221" s="175"/>
      <c r="G221" s="176"/>
      <c r="H221" s="176"/>
      <c r="I221" s="176">
        <v>0</v>
      </c>
      <c r="J221" s="177"/>
      <c r="K221" s="177"/>
      <c r="L221" s="178"/>
    </row>
    <row r="222" spans="2:12" ht="28.5" customHeight="1" x14ac:dyDescent="0.15">
      <c r="B222" s="171">
        <v>212</v>
      </c>
      <c r="C222" s="172">
        <v>0</v>
      </c>
      <c r="D222" s="173"/>
      <c r="E222" s="174"/>
      <c r="F222" s="175"/>
      <c r="G222" s="176"/>
      <c r="H222" s="176"/>
      <c r="I222" s="176">
        <v>0</v>
      </c>
      <c r="J222" s="177"/>
      <c r="K222" s="177"/>
      <c r="L222" s="178"/>
    </row>
    <row r="223" spans="2:12" ht="28.5" customHeight="1" x14ac:dyDescent="0.15">
      <c r="B223" s="171">
        <v>213</v>
      </c>
      <c r="C223" s="172">
        <v>0</v>
      </c>
      <c r="D223" s="173"/>
      <c r="E223" s="174"/>
      <c r="F223" s="175"/>
      <c r="G223" s="176"/>
      <c r="H223" s="176"/>
      <c r="I223" s="176">
        <v>0</v>
      </c>
      <c r="J223" s="177"/>
      <c r="K223" s="177"/>
      <c r="L223" s="178"/>
    </row>
    <row r="224" spans="2:12" ht="28.5" customHeight="1" x14ac:dyDescent="0.15">
      <c r="B224" s="171">
        <v>214</v>
      </c>
      <c r="C224" s="172">
        <v>0</v>
      </c>
      <c r="D224" s="173"/>
      <c r="E224" s="174"/>
      <c r="F224" s="175"/>
      <c r="G224" s="176"/>
      <c r="H224" s="176"/>
      <c r="I224" s="176">
        <v>0</v>
      </c>
      <c r="J224" s="177"/>
      <c r="K224" s="177"/>
      <c r="L224" s="178"/>
    </row>
    <row r="225" spans="2:12" ht="28.5" customHeight="1" x14ac:dyDescent="0.15">
      <c r="B225" s="171">
        <v>215</v>
      </c>
      <c r="C225" s="172">
        <v>0</v>
      </c>
      <c r="D225" s="173"/>
      <c r="E225" s="174"/>
      <c r="F225" s="175"/>
      <c r="G225" s="176"/>
      <c r="H225" s="176"/>
      <c r="I225" s="176">
        <v>0</v>
      </c>
      <c r="J225" s="177"/>
      <c r="K225" s="177"/>
      <c r="L225" s="178"/>
    </row>
    <row r="226" spans="2:12" ht="28.5" customHeight="1" x14ac:dyDescent="0.15">
      <c r="B226" s="171">
        <v>216</v>
      </c>
      <c r="C226" s="172">
        <v>0</v>
      </c>
      <c r="D226" s="173"/>
      <c r="E226" s="174"/>
      <c r="F226" s="175"/>
      <c r="G226" s="176"/>
      <c r="H226" s="176"/>
      <c r="I226" s="176">
        <v>0</v>
      </c>
      <c r="J226" s="177"/>
      <c r="K226" s="177"/>
      <c r="L226" s="178"/>
    </row>
    <row r="227" spans="2:12" ht="28.5" customHeight="1" x14ac:dyDescent="0.15">
      <c r="B227" s="171">
        <v>217</v>
      </c>
      <c r="C227" s="172">
        <v>0</v>
      </c>
      <c r="D227" s="173"/>
      <c r="E227" s="174"/>
      <c r="F227" s="175"/>
      <c r="G227" s="176"/>
      <c r="H227" s="176"/>
      <c r="I227" s="176">
        <v>0</v>
      </c>
      <c r="J227" s="177"/>
      <c r="K227" s="177"/>
      <c r="L227" s="178"/>
    </row>
    <row r="228" spans="2:12" ht="28.5" customHeight="1" x14ac:dyDescent="0.15">
      <c r="B228" s="171">
        <v>218</v>
      </c>
      <c r="C228" s="172">
        <v>0</v>
      </c>
      <c r="D228" s="173"/>
      <c r="E228" s="174"/>
      <c r="F228" s="175"/>
      <c r="G228" s="176"/>
      <c r="H228" s="176"/>
      <c r="I228" s="176">
        <v>0</v>
      </c>
      <c r="J228" s="177"/>
      <c r="K228" s="177"/>
      <c r="L228" s="178"/>
    </row>
    <row r="229" spans="2:12" ht="28.5" customHeight="1" x14ac:dyDescent="0.15">
      <c r="B229" s="171">
        <v>219</v>
      </c>
      <c r="C229" s="172">
        <v>0</v>
      </c>
      <c r="D229" s="173"/>
      <c r="E229" s="174"/>
      <c r="F229" s="175"/>
      <c r="G229" s="176"/>
      <c r="H229" s="176"/>
      <c r="I229" s="176">
        <v>0</v>
      </c>
      <c r="J229" s="177"/>
      <c r="K229" s="177"/>
      <c r="L229" s="178"/>
    </row>
    <row r="230" spans="2:12" ht="28.5" customHeight="1" x14ac:dyDescent="0.15">
      <c r="B230" s="171">
        <v>220</v>
      </c>
      <c r="C230" s="172">
        <v>0</v>
      </c>
      <c r="D230" s="173"/>
      <c r="E230" s="174"/>
      <c r="F230" s="175"/>
      <c r="G230" s="176"/>
      <c r="H230" s="176"/>
      <c r="I230" s="176">
        <v>0</v>
      </c>
      <c r="J230" s="177"/>
      <c r="K230" s="177"/>
      <c r="L230" s="178"/>
    </row>
    <row r="231" spans="2:12" ht="28.5" customHeight="1" x14ac:dyDescent="0.15">
      <c r="B231" s="171">
        <v>221</v>
      </c>
      <c r="C231" s="172">
        <v>0</v>
      </c>
      <c r="D231" s="173"/>
      <c r="E231" s="174"/>
      <c r="F231" s="175"/>
      <c r="G231" s="176"/>
      <c r="H231" s="176"/>
      <c r="I231" s="176">
        <v>0</v>
      </c>
      <c r="J231" s="177"/>
      <c r="K231" s="177"/>
      <c r="L231" s="178"/>
    </row>
    <row r="232" spans="2:12" ht="28.5" customHeight="1" x14ac:dyDescent="0.15">
      <c r="B232" s="171">
        <v>222</v>
      </c>
      <c r="C232" s="172">
        <v>0</v>
      </c>
      <c r="D232" s="173"/>
      <c r="E232" s="174"/>
      <c r="F232" s="175"/>
      <c r="G232" s="176"/>
      <c r="H232" s="176"/>
      <c r="I232" s="176">
        <v>0</v>
      </c>
      <c r="J232" s="177"/>
      <c r="K232" s="177"/>
      <c r="L232" s="178"/>
    </row>
    <row r="233" spans="2:12" ht="28.5" customHeight="1" x14ac:dyDescent="0.15">
      <c r="B233" s="171">
        <v>223</v>
      </c>
      <c r="C233" s="172">
        <v>0</v>
      </c>
      <c r="D233" s="173"/>
      <c r="E233" s="174"/>
      <c r="F233" s="175"/>
      <c r="G233" s="176"/>
      <c r="H233" s="176"/>
      <c r="I233" s="176">
        <v>0</v>
      </c>
      <c r="J233" s="177"/>
      <c r="K233" s="177"/>
      <c r="L233" s="178"/>
    </row>
    <row r="234" spans="2:12" ht="28.5" customHeight="1" x14ac:dyDescent="0.15">
      <c r="B234" s="171">
        <v>224</v>
      </c>
      <c r="C234" s="172">
        <v>0</v>
      </c>
      <c r="D234" s="173"/>
      <c r="E234" s="174"/>
      <c r="F234" s="175"/>
      <c r="G234" s="176"/>
      <c r="H234" s="176"/>
      <c r="I234" s="176">
        <v>0</v>
      </c>
      <c r="J234" s="177"/>
      <c r="K234" s="177"/>
      <c r="L234" s="178"/>
    </row>
    <row r="235" spans="2:12" ht="28.5" customHeight="1" x14ac:dyDescent="0.15">
      <c r="B235" s="171">
        <v>225</v>
      </c>
      <c r="C235" s="172">
        <v>0</v>
      </c>
      <c r="D235" s="173"/>
      <c r="E235" s="174"/>
      <c r="F235" s="175"/>
      <c r="G235" s="176"/>
      <c r="H235" s="176"/>
      <c r="I235" s="176">
        <v>0</v>
      </c>
      <c r="J235" s="177"/>
      <c r="K235" s="177"/>
      <c r="L235" s="178"/>
    </row>
    <row r="236" spans="2:12" ht="28.5" customHeight="1" x14ac:dyDescent="0.15">
      <c r="B236" s="171">
        <v>226</v>
      </c>
      <c r="C236" s="172">
        <v>0</v>
      </c>
      <c r="D236" s="173"/>
      <c r="E236" s="174"/>
      <c r="F236" s="175"/>
      <c r="G236" s="176"/>
      <c r="H236" s="176"/>
      <c r="I236" s="176">
        <v>0</v>
      </c>
      <c r="J236" s="177"/>
      <c r="K236" s="177"/>
      <c r="L236" s="178"/>
    </row>
    <row r="237" spans="2:12" ht="28.5" customHeight="1" x14ac:dyDescent="0.15">
      <c r="B237" s="171">
        <v>227</v>
      </c>
      <c r="C237" s="172">
        <v>0</v>
      </c>
      <c r="D237" s="173"/>
      <c r="E237" s="174"/>
      <c r="F237" s="175"/>
      <c r="G237" s="176"/>
      <c r="H237" s="176"/>
      <c r="I237" s="176">
        <v>0</v>
      </c>
      <c r="J237" s="177"/>
      <c r="K237" s="177"/>
      <c r="L237" s="178"/>
    </row>
    <row r="238" spans="2:12" ht="28.5" customHeight="1" x14ac:dyDescent="0.15">
      <c r="B238" s="171">
        <v>228</v>
      </c>
      <c r="C238" s="172">
        <v>0</v>
      </c>
      <c r="D238" s="173"/>
      <c r="E238" s="174"/>
      <c r="F238" s="175"/>
      <c r="G238" s="176"/>
      <c r="H238" s="176"/>
      <c r="I238" s="176">
        <v>0</v>
      </c>
      <c r="J238" s="177"/>
      <c r="K238" s="177"/>
      <c r="L238" s="178"/>
    </row>
    <row r="239" spans="2:12" ht="28.5" customHeight="1" x14ac:dyDescent="0.15">
      <c r="B239" s="171">
        <v>229</v>
      </c>
      <c r="C239" s="172">
        <v>0</v>
      </c>
      <c r="D239" s="173"/>
      <c r="E239" s="174"/>
      <c r="F239" s="175"/>
      <c r="G239" s="176"/>
      <c r="H239" s="176"/>
      <c r="I239" s="176">
        <v>0</v>
      </c>
      <c r="J239" s="177"/>
      <c r="K239" s="177"/>
      <c r="L239" s="178"/>
    </row>
    <row r="240" spans="2:12" ht="28.5" customHeight="1" x14ac:dyDescent="0.15">
      <c r="B240" s="171">
        <v>230</v>
      </c>
      <c r="C240" s="172">
        <v>0</v>
      </c>
      <c r="D240" s="173"/>
      <c r="E240" s="174"/>
      <c r="F240" s="175"/>
      <c r="G240" s="176"/>
      <c r="H240" s="176"/>
      <c r="I240" s="176">
        <v>0</v>
      </c>
      <c r="J240" s="177"/>
      <c r="K240" s="177"/>
      <c r="L240" s="178"/>
    </row>
    <row r="241" spans="2:12" ht="28.5" customHeight="1" x14ac:dyDescent="0.15">
      <c r="B241" s="171">
        <v>231</v>
      </c>
      <c r="C241" s="172">
        <v>0</v>
      </c>
      <c r="D241" s="173"/>
      <c r="E241" s="174"/>
      <c r="F241" s="175"/>
      <c r="G241" s="176"/>
      <c r="H241" s="176"/>
      <c r="I241" s="176">
        <v>0</v>
      </c>
      <c r="J241" s="177"/>
      <c r="K241" s="177"/>
      <c r="L241" s="178"/>
    </row>
    <row r="242" spans="2:12" ht="28.5" customHeight="1" x14ac:dyDescent="0.15">
      <c r="B242" s="171">
        <v>232</v>
      </c>
      <c r="C242" s="172">
        <v>0</v>
      </c>
      <c r="D242" s="173"/>
      <c r="E242" s="174"/>
      <c r="F242" s="175"/>
      <c r="G242" s="176"/>
      <c r="H242" s="176"/>
      <c r="I242" s="176">
        <v>0</v>
      </c>
      <c r="J242" s="177"/>
      <c r="K242" s="177"/>
      <c r="L242" s="178"/>
    </row>
    <row r="243" spans="2:12" ht="28.5" customHeight="1" x14ac:dyDescent="0.15">
      <c r="B243" s="171">
        <v>233</v>
      </c>
      <c r="C243" s="172">
        <v>0</v>
      </c>
      <c r="D243" s="173"/>
      <c r="E243" s="174"/>
      <c r="F243" s="175"/>
      <c r="G243" s="176"/>
      <c r="H243" s="176"/>
      <c r="I243" s="176">
        <v>0</v>
      </c>
      <c r="J243" s="177"/>
      <c r="K243" s="177"/>
      <c r="L243" s="178"/>
    </row>
    <row r="244" spans="2:12" ht="28.5" customHeight="1" x14ac:dyDescent="0.15">
      <c r="B244" s="171">
        <v>234</v>
      </c>
      <c r="C244" s="172">
        <v>0</v>
      </c>
      <c r="D244" s="173"/>
      <c r="E244" s="174"/>
      <c r="F244" s="175"/>
      <c r="G244" s="176"/>
      <c r="H244" s="176"/>
      <c r="I244" s="176">
        <v>0</v>
      </c>
      <c r="J244" s="177"/>
      <c r="K244" s="177"/>
      <c r="L244" s="178"/>
    </row>
    <row r="245" spans="2:12" ht="28.5" customHeight="1" x14ac:dyDescent="0.15">
      <c r="B245" s="171">
        <v>235</v>
      </c>
      <c r="C245" s="172">
        <v>0</v>
      </c>
      <c r="D245" s="173"/>
      <c r="E245" s="174"/>
      <c r="F245" s="175"/>
      <c r="G245" s="176"/>
      <c r="H245" s="176"/>
      <c r="I245" s="176">
        <v>0</v>
      </c>
      <c r="J245" s="177"/>
      <c r="K245" s="177"/>
      <c r="L245" s="178"/>
    </row>
    <row r="246" spans="2:12" ht="28.5" customHeight="1" x14ac:dyDescent="0.15">
      <c r="B246" s="171">
        <v>236</v>
      </c>
      <c r="C246" s="172">
        <v>0</v>
      </c>
      <c r="D246" s="173"/>
      <c r="E246" s="174"/>
      <c r="F246" s="175"/>
      <c r="G246" s="176"/>
      <c r="H246" s="176"/>
      <c r="I246" s="176">
        <v>0</v>
      </c>
      <c r="J246" s="177"/>
      <c r="K246" s="177"/>
      <c r="L246" s="178"/>
    </row>
    <row r="247" spans="2:12" ht="28.5" customHeight="1" x14ac:dyDescent="0.15">
      <c r="B247" s="171">
        <v>237</v>
      </c>
      <c r="C247" s="172">
        <v>0</v>
      </c>
      <c r="D247" s="173"/>
      <c r="E247" s="174"/>
      <c r="F247" s="175"/>
      <c r="G247" s="176"/>
      <c r="H247" s="176"/>
      <c r="I247" s="176">
        <v>0</v>
      </c>
      <c r="J247" s="177"/>
      <c r="K247" s="177"/>
      <c r="L247" s="178"/>
    </row>
    <row r="248" spans="2:12" ht="28.5" customHeight="1" x14ac:dyDescent="0.15">
      <c r="B248" s="171">
        <v>238</v>
      </c>
      <c r="C248" s="172">
        <v>0</v>
      </c>
      <c r="D248" s="173"/>
      <c r="E248" s="174"/>
      <c r="F248" s="175"/>
      <c r="G248" s="176"/>
      <c r="H248" s="176"/>
      <c r="I248" s="176">
        <v>0</v>
      </c>
      <c r="J248" s="177"/>
      <c r="K248" s="177"/>
      <c r="L248" s="178"/>
    </row>
    <row r="249" spans="2:12" ht="28.5" customHeight="1" x14ac:dyDescent="0.15">
      <c r="B249" s="171">
        <v>239</v>
      </c>
      <c r="C249" s="172">
        <v>0</v>
      </c>
      <c r="D249" s="173"/>
      <c r="E249" s="174"/>
      <c r="F249" s="175"/>
      <c r="G249" s="176"/>
      <c r="H249" s="176"/>
      <c r="I249" s="176">
        <v>0</v>
      </c>
      <c r="J249" s="177"/>
      <c r="K249" s="177"/>
      <c r="L249" s="178"/>
    </row>
    <row r="250" spans="2:12" ht="28.5" customHeight="1" x14ac:dyDescent="0.15">
      <c r="B250" s="171">
        <v>240</v>
      </c>
      <c r="C250" s="172">
        <v>0</v>
      </c>
      <c r="D250" s="173"/>
      <c r="E250" s="174"/>
      <c r="F250" s="175"/>
      <c r="G250" s="176"/>
      <c r="H250" s="176"/>
      <c r="I250" s="176">
        <v>0</v>
      </c>
      <c r="J250" s="177"/>
      <c r="K250" s="177"/>
      <c r="L250" s="178"/>
    </row>
    <row r="251" spans="2:12" ht="28.5" customHeight="1" x14ac:dyDescent="0.15">
      <c r="B251" s="179"/>
      <c r="C251" s="83">
        <v>0</v>
      </c>
      <c r="D251" s="180"/>
      <c r="E251" s="181"/>
      <c r="F251" s="86"/>
      <c r="G251" s="87"/>
      <c r="H251" s="87"/>
      <c r="I251" s="87">
        <v>0</v>
      </c>
      <c r="J251" s="182"/>
      <c r="K251" s="182"/>
      <c r="L251" s="183"/>
    </row>
    <row r="252" spans="2:12" ht="28.5" customHeight="1" x14ac:dyDescent="0.15">
      <c r="B252" s="171">
        <v>241</v>
      </c>
      <c r="C252" s="172">
        <v>0</v>
      </c>
      <c r="D252" s="173"/>
      <c r="E252" s="174"/>
      <c r="F252" s="175"/>
      <c r="G252" s="176"/>
      <c r="H252" s="176"/>
      <c r="I252" s="176">
        <v>0</v>
      </c>
      <c r="J252" s="177"/>
      <c r="K252" s="177"/>
      <c r="L252" s="178"/>
    </row>
    <row r="253" spans="2:12" ht="28.5" customHeight="1" x14ac:dyDescent="0.15">
      <c r="B253" s="171">
        <v>242</v>
      </c>
      <c r="C253" s="172">
        <v>0</v>
      </c>
      <c r="D253" s="173"/>
      <c r="E253" s="174"/>
      <c r="F253" s="175"/>
      <c r="G253" s="176"/>
      <c r="H253" s="176"/>
      <c r="I253" s="176">
        <v>0</v>
      </c>
      <c r="J253" s="177"/>
      <c r="K253" s="177"/>
      <c r="L253" s="178"/>
    </row>
    <row r="254" spans="2:12" ht="28.5" customHeight="1" x14ac:dyDescent="0.15">
      <c r="B254" s="171">
        <v>243</v>
      </c>
      <c r="C254" s="172">
        <v>0</v>
      </c>
      <c r="D254" s="173"/>
      <c r="E254" s="174"/>
      <c r="F254" s="175"/>
      <c r="G254" s="176"/>
      <c r="H254" s="176"/>
      <c r="I254" s="176">
        <v>0</v>
      </c>
      <c r="J254" s="177"/>
      <c r="K254" s="177"/>
      <c r="L254" s="178"/>
    </row>
    <row r="255" spans="2:12" ht="28.5" customHeight="1" x14ac:dyDescent="0.15">
      <c r="B255" s="171">
        <v>244</v>
      </c>
      <c r="C255" s="172">
        <v>0</v>
      </c>
      <c r="D255" s="173"/>
      <c r="E255" s="174"/>
      <c r="F255" s="175"/>
      <c r="G255" s="176"/>
      <c r="H255" s="176"/>
      <c r="I255" s="176">
        <v>0</v>
      </c>
      <c r="J255" s="177"/>
      <c r="K255" s="177"/>
      <c r="L255" s="178"/>
    </row>
    <row r="256" spans="2:12" ht="28.5" customHeight="1" x14ac:dyDescent="0.15">
      <c r="B256" s="171">
        <v>245</v>
      </c>
      <c r="C256" s="172">
        <v>0</v>
      </c>
      <c r="D256" s="173"/>
      <c r="E256" s="174"/>
      <c r="F256" s="175"/>
      <c r="G256" s="176"/>
      <c r="H256" s="176"/>
      <c r="I256" s="176">
        <v>0</v>
      </c>
      <c r="J256" s="177"/>
      <c r="K256" s="177"/>
      <c r="L256" s="178"/>
    </row>
    <row r="257" spans="2:12" ht="28.5" customHeight="1" x14ac:dyDescent="0.15">
      <c r="B257" s="171">
        <v>246</v>
      </c>
      <c r="C257" s="172">
        <v>0</v>
      </c>
      <c r="D257" s="173"/>
      <c r="E257" s="174"/>
      <c r="F257" s="175"/>
      <c r="G257" s="176"/>
      <c r="H257" s="176"/>
      <c r="I257" s="176">
        <v>0</v>
      </c>
      <c r="J257" s="177"/>
      <c r="K257" s="177"/>
      <c r="L257" s="178"/>
    </row>
    <row r="258" spans="2:12" ht="28.5" customHeight="1" x14ac:dyDescent="0.15">
      <c r="B258" s="171">
        <v>247</v>
      </c>
      <c r="C258" s="172">
        <v>0</v>
      </c>
      <c r="D258" s="173"/>
      <c r="E258" s="174"/>
      <c r="F258" s="175"/>
      <c r="G258" s="176"/>
      <c r="H258" s="176"/>
      <c r="I258" s="176">
        <v>0</v>
      </c>
      <c r="J258" s="177"/>
      <c r="K258" s="177"/>
      <c r="L258" s="178"/>
    </row>
    <row r="259" spans="2:12" ht="28.5" customHeight="1" x14ac:dyDescent="0.15">
      <c r="B259" s="171">
        <v>248</v>
      </c>
      <c r="C259" s="172">
        <v>0</v>
      </c>
      <c r="D259" s="173"/>
      <c r="E259" s="174"/>
      <c r="F259" s="175"/>
      <c r="G259" s="176"/>
      <c r="H259" s="176"/>
      <c r="I259" s="176">
        <v>0</v>
      </c>
      <c r="J259" s="177"/>
      <c r="K259" s="177"/>
      <c r="L259" s="178"/>
    </row>
    <row r="260" spans="2:12" ht="28.5" customHeight="1" x14ac:dyDescent="0.15">
      <c r="B260" s="171">
        <v>249</v>
      </c>
      <c r="C260" s="172">
        <v>0</v>
      </c>
      <c r="D260" s="173"/>
      <c r="E260" s="174"/>
      <c r="F260" s="175"/>
      <c r="G260" s="176"/>
      <c r="H260" s="176"/>
      <c r="I260" s="176">
        <v>0</v>
      </c>
      <c r="J260" s="177"/>
      <c r="K260" s="177"/>
      <c r="L260" s="178"/>
    </row>
    <row r="261" spans="2:12" ht="28.5" customHeight="1" x14ac:dyDescent="0.15">
      <c r="B261" s="171">
        <v>250</v>
      </c>
      <c r="C261" s="172">
        <v>0</v>
      </c>
      <c r="D261" s="173"/>
      <c r="E261" s="174"/>
      <c r="F261" s="175"/>
      <c r="G261" s="176"/>
      <c r="H261" s="176"/>
      <c r="I261" s="176">
        <v>0</v>
      </c>
      <c r="J261" s="177"/>
      <c r="K261" s="177"/>
      <c r="L261" s="178"/>
    </row>
    <row r="262" spans="2:12" ht="28.5" customHeight="1" x14ac:dyDescent="0.15">
      <c r="B262" s="171">
        <v>251</v>
      </c>
      <c r="C262" s="172">
        <v>0</v>
      </c>
      <c r="D262" s="173"/>
      <c r="E262" s="174"/>
      <c r="F262" s="175"/>
      <c r="G262" s="176"/>
      <c r="H262" s="176"/>
      <c r="I262" s="176">
        <v>0</v>
      </c>
      <c r="J262" s="177"/>
      <c r="K262" s="177"/>
      <c r="L262" s="178"/>
    </row>
    <row r="263" spans="2:12" ht="28.5" customHeight="1" x14ac:dyDescent="0.15">
      <c r="B263" s="171">
        <v>252</v>
      </c>
      <c r="C263" s="172">
        <v>0</v>
      </c>
      <c r="D263" s="173"/>
      <c r="E263" s="174"/>
      <c r="F263" s="175"/>
      <c r="G263" s="176"/>
      <c r="H263" s="176"/>
      <c r="I263" s="176">
        <v>0</v>
      </c>
      <c r="J263" s="177"/>
      <c r="K263" s="177"/>
      <c r="L263" s="178"/>
    </row>
    <row r="264" spans="2:12" ht="28.5" customHeight="1" x14ac:dyDescent="0.15">
      <c r="B264" s="171">
        <v>253</v>
      </c>
      <c r="C264" s="172">
        <v>0</v>
      </c>
      <c r="D264" s="173"/>
      <c r="E264" s="174"/>
      <c r="F264" s="175"/>
      <c r="G264" s="176"/>
      <c r="H264" s="176"/>
      <c r="I264" s="176">
        <v>0</v>
      </c>
      <c r="J264" s="177"/>
      <c r="K264" s="177"/>
      <c r="L264" s="178"/>
    </row>
    <row r="265" spans="2:12" ht="28.5" customHeight="1" x14ac:dyDescent="0.15">
      <c r="B265" s="171">
        <v>254</v>
      </c>
      <c r="C265" s="172">
        <v>0</v>
      </c>
      <c r="D265" s="173"/>
      <c r="E265" s="174"/>
      <c r="F265" s="175"/>
      <c r="G265" s="176"/>
      <c r="H265" s="176"/>
      <c r="I265" s="176">
        <v>0</v>
      </c>
      <c r="J265" s="177"/>
      <c r="K265" s="177"/>
      <c r="L265" s="178"/>
    </row>
    <row r="266" spans="2:12" ht="28.5" customHeight="1" x14ac:dyDescent="0.15">
      <c r="B266" s="171">
        <v>255</v>
      </c>
      <c r="C266" s="172">
        <v>0</v>
      </c>
      <c r="D266" s="173"/>
      <c r="E266" s="174"/>
      <c r="F266" s="175"/>
      <c r="G266" s="176"/>
      <c r="H266" s="176"/>
      <c r="I266" s="176">
        <v>0</v>
      </c>
      <c r="J266" s="177"/>
      <c r="K266" s="177"/>
      <c r="L266" s="178"/>
    </row>
    <row r="267" spans="2:12" ht="28.5" customHeight="1" x14ac:dyDescent="0.15">
      <c r="B267" s="171">
        <v>256</v>
      </c>
      <c r="C267" s="172">
        <v>0</v>
      </c>
      <c r="D267" s="173"/>
      <c r="E267" s="174"/>
      <c r="F267" s="175"/>
      <c r="G267" s="176"/>
      <c r="H267" s="176"/>
      <c r="I267" s="176">
        <v>0</v>
      </c>
      <c r="J267" s="177"/>
      <c r="K267" s="177"/>
      <c r="L267" s="178"/>
    </row>
    <row r="268" spans="2:12" ht="28.5" customHeight="1" x14ac:dyDescent="0.15">
      <c r="B268" s="171">
        <v>257</v>
      </c>
      <c r="C268" s="172">
        <v>0</v>
      </c>
      <c r="D268" s="173"/>
      <c r="E268" s="174"/>
      <c r="F268" s="175"/>
      <c r="G268" s="176"/>
      <c r="H268" s="176"/>
      <c r="I268" s="176">
        <v>0</v>
      </c>
      <c r="J268" s="177"/>
      <c r="K268" s="177"/>
      <c r="L268" s="178"/>
    </row>
    <row r="269" spans="2:12" ht="28.5" customHeight="1" x14ac:dyDescent="0.15">
      <c r="B269" s="171">
        <v>258</v>
      </c>
      <c r="C269" s="172">
        <v>0</v>
      </c>
      <c r="D269" s="173"/>
      <c r="E269" s="174"/>
      <c r="F269" s="175"/>
      <c r="G269" s="176"/>
      <c r="H269" s="176"/>
      <c r="I269" s="176">
        <v>0</v>
      </c>
      <c r="J269" s="177"/>
      <c r="K269" s="177"/>
      <c r="L269" s="178"/>
    </row>
    <row r="270" spans="2:12" ht="28.5" customHeight="1" x14ac:dyDescent="0.15">
      <c r="B270" s="171">
        <v>259</v>
      </c>
      <c r="C270" s="172">
        <v>0</v>
      </c>
      <c r="D270" s="173"/>
      <c r="E270" s="174"/>
      <c r="F270" s="175"/>
      <c r="G270" s="176"/>
      <c r="H270" s="176"/>
      <c r="I270" s="176">
        <v>0</v>
      </c>
      <c r="J270" s="177"/>
      <c r="K270" s="177"/>
      <c r="L270" s="178"/>
    </row>
    <row r="271" spans="2:12" ht="28.5" customHeight="1" x14ac:dyDescent="0.15">
      <c r="B271" s="171">
        <v>260</v>
      </c>
      <c r="C271" s="172">
        <v>0</v>
      </c>
      <c r="D271" s="173"/>
      <c r="E271" s="174"/>
      <c r="F271" s="175"/>
      <c r="G271" s="176"/>
      <c r="H271" s="176"/>
      <c r="I271" s="176">
        <v>0</v>
      </c>
      <c r="J271" s="177"/>
      <c r="K271" s="177"/>
      <c r="L271" s="178"/>
    </row>
    <row r="272" spans="2:12" ht="28.5" customHeight="1" x14ac:dyDescent="0.15">
      <c r="B272" s="171">
        <v>261</v>
      </c>
      <c r="C272" s="172">
        <v>0</v>
      </c>
      <c r="D272" s="173"/>
      <c r="E272" s="174"/>
      <c r="F272" s="175"/>
      <c r="G272" s="176"/>
      <c r="H272" s="176"/>
      <c r="I272" s="176">
        <v>0</v>
      </c>
      <c r="J272" s="177"/>
      <c r="K272" s="177"/>
      <c r="L272" s="178"/>
    </row>
    <row r="273" spans="2:12" ht="28.5" customHeight="1" x14ac:dyDescent="0.15">
      <c r="B273" s="171">
        <v>262</v>
      </c>
      <c r="C273" s="172">
        <v>0</v>
      </c>
      <c r="D273" s="173"/>
      <c r="E273" s="174"/>
      <c r="F273" s="175"/>
      <c r="G273" s="176"/>
      <c r="H273" s="176"/>
      <c r="I273" s="176">
        <v>0</v>
      </c>
      <c r="J273" s="177"/>
      <c r="K273" s="177"/>
      <c r="L273" s="178"/>
    </row>
    <row r="274" spans="2:12" ht="28.5" customHeight="1" x14ac:dyDescent="0.15">
      <c r="B274" s="171">
        <v>263</v>
      </c>
      <c r="C274" s="172">
        <v>0</v>
      </c>
      <c r="D274" s="173"/>
      <c r="E274" s="174"/>
      <c r="F274" s="175"/>
      <c r="G274" s="176"/>
      <c r="H274" s="176"/>
      <c r="I274" s="176">
        <v>0</v>
      </c>
      <c r="J274" s="177"/>
      <c r="K274" s="177"/>
      <c r="L274" s="178"/>
    </row>
    <row r="275" spans="2:12" ht="28.5" customHeight="1" x14ac:dyDescent="0.15">
      <c r="B275" s="171">
        <v>264</v>
      </c>
      <c r="C275" s="172">
        <v>0</v>
      </c>
      <c r="D275" s="173"/>
      <c r="E275" s="174"/>
      <c r="F275" s="175"/>
      <c r="G275" s="176"/>
      <c r="H275" s="176"/>
      <c r="I275" s="176">
        <v>0</v>
      </c>
      <c r="J275" s="177"/>
      <c r="K275" s="177"/>
      <c r="L275" s="178"/>
    </row>
    <row r="276" spans="2:12" ht="28.5" customHeight="1" x14ac:dyDescent="0.15">
      <c r="B276" s="171">
        <v>265</v>
      </c>
      <c r="C276" s="172">
        <v>0</v>
      </c>
      <c r="D276" s="173"/>
      <c r="E276" s="174"/>
      <c r="F276" s="175"/>
      <c r="G276" s="176"/>
      <c r="H276" s="176"/>
      <c r="I276" s="176">
        <v>0</v>
      </c>
      <c r="J276" s="177"/>
      <c r="K276" s="177"/>
      <c r="L276" s="178"/>
    </row>
    <row r="277" spans="2:12" ht="28.5" customHeight="1" x14ac:dyDescent="0.15">
      <c r="B277" s="171">
        <v>266</v>
      </c>
      <c r="C277" s="172">
        <v>0</v>
      </c>
      <c r="D277" s="173"/>
      <c r="E277" s="174"/>
      <c r="F277" s="175"/>
      <c r="G277" s="176"/>
      <c r="H277" s="176"/>
      <c r="I277" s="176">
        <v>0</v>
      </c>
      <c r="J277" s="177"/>
      <c r="K277" s="177"/>
      <c r="L277" s="178"/>
    </row>
    <row r="278" spans="2:12" ht="28.5" customHeight="1" x14ac:dyDescent="0.15">
      <c r="B278" s="171">
        <v>267</v>
      </c>
      <c r="C278" s="172">
        <v>0</v>
      </c>
      <c r="D278" s="173"/>
      <c r="E278" s="174"/>
      <c r="F278" s="175"/>
      <c r="G278" s="176"/>
      <c r="H278" s="176"/>
      <c r="I278" s="176">
        <v>0</v>
      </c>
      <c r="J278" s="177"/>
      <c r="K278" s="177"/>
      <c r="L278" s="178"/>
    </row>
    <row r="279" spans="2:12" ht="28.5" customHeight="1" x14ac:dyDescent="0.15">
      <c r="B279" s="171">
        <v>268</v>
      </c>
      <c r="C279" s="172">
        <v>0</v>
      </c>
      <c r="D279" s="173"/>
      <c r="E279" s="174"/>
      <c r="F279" s="175"/>
      <c r="G279" s="176"/>
      <c r="H279" s="176"/>
      <c r="I279" s="176">
        <v>0</v>
      </c>
      <c r="J279" s="177"/>
      <c r="K279" s="177"/>
      <c r="L279" s="178"/>
    </row>
    <row r="280" spans="2:12" ht="28.5" customHeight="1" x14ac:dyDescent="0.15">
      <c r="B280" s="171">
        <v>269</v>
      </c>
      <c r="C280" s="172">
        <v>0</v>
      </c>
      <c r="D280" s="173"/>
      <c r="E280" s="174"/>
      <c r="F280" s="175"/>
      <c r="G280" s="176"/>
      <c r="H280" s="176"/>
      <c r="I280" s="176">
        <v>0</v>
      </c>
      <c r="J280" s="177"/>
      <c r="K280" s="177"/>
      <c r="L280" s="178"/>
    </row>
    <row r="281" spans="2:12" ht="28.5" customHeight="1" x14ac:dyDescent="0.15">
      <c r="B281" s="171">
        <v>270</v>
      </c>
      <c r="C281" s="172">
        <v>0</v>
      </c>
      <c r="D281" s="173"/>
      <c r="E281" s="174"/>
      <c r="F281" s="175"/>
      <c r="G281" s="176"/>
      <c r="H281" s="176"/>
      <c r="I281" s="176">
        <v>0</v>
      </c>
      <c r="J281" s="177"/>
      <c r="K281" s="177"/>
      <c r="L281" s="178"/>
    </row>
    <row r="282" spans="2:12" ht="28.5" customHeight="1" x14ac:dyDescent="0.15">
      <c r="B282" s="179"/>
      <c r="C282" s="83">
        <v>0</v>
      </c>
      <c r="D282" s="180"/>
      <c r="E282" s="181"/>
      <c r="F282" s="86"/>
      <c r="G282" s="87"/>
      <c r="H282" s="87"/>
      <c r="I282" s="87">
        <v>0</v>
      </c>
      <c r="J282" s="182"/>
      <c r="K282" s="182"/>
      <c r="L282" s="183"/>
    </row>
    <row r="283" spans="2:12" ht="28.5" customHeight="1" x14ac:dyDescent="0.15">
      <c r="B283" s="171">
        <v>271</v>
      </c>
      <c r="C283" s="172">
        <v>0</v>
      </c>
      <c r="D283" s="173"/>
      <c r="E283" s="174"/>
      <c r="F283" s="175"/>
      <c r="G283" s="176"/>
      <c r="H283" s="176"/>
      <c r="I283" s="176">
        <v>0</v>
      </c>
      <c r="J283" s="177"/>
      <c r="K283" s="177"/>
      <c r="L283" s="178"/>
    </row>
    <row r="284" spans="2:12" ht="28.5" customHeight="1" x14ac:dyDescent="0.15">
      <c r="B284" s="171">
        <v>272</v>
      </c>
      <c r="C284" s="172">
        <v>0</v>
      </c>
      <c r="D284" s="173"/>
      <c r="E284" s="174"/>
      <c r="F284" s="175"/>
      <c r="G284" s="176"/>
      <c r="H284" s="176"/>
      <c r="I284" s="176">
        <v>0</v>
      </c>
      <c r="J284" s="177"/>
      <c r="K284" s="177"/>
      <c r="L284" s="178"/>
    </row>
    <row r="285" spans="2:12" ht="28.5" customHeight="1" x14ac:dyDescent="0.15">
      <c r="B285" s="171">
        <v>273</v>
      </c>
      <c r="C285" s="172">
        <v>0</v>
      </c>
      <c r="D285" s="173"/>
      <c r="E285" s="174"/>
      <c r="F285" s="175"/>
      <c r="G285" s="176"/>
      <c r="H285" s="176"/>
      <c r="I285" s="176">
        <v>0</v>
      </c>
      <c r="J285" s="177"/>
      <c r="K285" s="177"/>
      <c r="L285" s="178"/>
    </row>
    <row r="286" spans="2:12" ht="28.5" customHeight="1" x14ac:dyDescent="0.15">
      <c r="B286" s="171">
        <v>274</v>
      </c>
      <c r="C286" s="172">
        <v>0</v>
      </c>
      <c r="D286" s="173"/>
      <c r="E286" s="174"/>
      <c r="F286" s="175"/>
      <c r="G286" s="176"/>
      <c r="H286" s="176"/>
      <c r="I286" s="176">
        <v>0</v>
      </c>
      <c r="J286" s="177"/>
      <c r="K286" s="177"/>
      <c r="L286" s="178"/>
    </row>
    <row r="287" spans="2:12" ht="28.5" customHeight="1" x14ac:dyDescent="0.15">
      <c r="B287" s="171">
        <v>275</v>
      </c>
      <c r="C287" s="172">
        <v>0</v>
      </c>
      <c r="D287" s="173"/>
      <c r="E287" s="174"/>
      <c r="F287" s="175"/>
      <c r="G287" s="176"/>
      <c r="H287" s="176"/>
      <c r="I287" s="176">
        <v>0</v>
      </c>
      <c r="J287" s="177"/>
      <c r="K287" s="177"/>
      <c r="L287" s="178"/>
    </row>
    <row r="288" spans="2:12" ht="28.5" customHeight="1" x14ac:dyDescent="0.15">
      <c r="B288" s="171">
        <v>276</v>
      </c>
      <c r="C288" s="172">
        <v>0</v>
      </c>
      <c r="D288" s="173"/>
      <c r="E288" s="174"/>
      <c r="F288" s="175"/>
      <c r="G288" s="176"/>
      <c r="H288" s="176"/>
      <c r="I288" s="176">
        <v>0</v>
      </c>
      <c r="J288" s="177"/>
      <c r="K288" s="177"/>
      <c r="L288" s="178"/>
    </row>
    <row r="289" spans="2:12" ht="28.5" customHeight="1" x14ac:dyDescent="0.15">
      <c r="B289" s="171">
        <v>277</v>
      </c>
      <c r="C289" s="172">
        <v>0</v>
      </c>
      <c r="D289" s="173"/>
      <c r="E289" s="174"/>
      <c r="F289" s="175"/>
      <c r="G289" s="176"/>
      <c r="H289" s="176"/>
      <c r="I289" s="176">
        <v>0</v>
      </c>
      <c r="J289" s="177"/>
      <c r="K289" s="177"/>
      <c r="L289" s="178"/>
    </row>
    <row r="290" spans="2:12" ht="28.5" customHeight="1" x14ac:dyDescent="0.15">
      <c r="B290" s="171">
        <v>278</v>
      </c>
      <c r="C290" s="172">
        <v>0</v>
      </c>
      <c r="D290" s="173"/>
      <c r="E290" s="174"/>
      <c r="F290" s="175"/>
      <c r="G290" s="176"/>
      <c r="H290" s="176"/>
      <c r="I290" s="176">
        <v>0</v>
      </c>
      <c r="J290" s="177"/>
      <c r="K290" s="177"/>
      <c r="L290" s="178"/>
    </row>
    <row r="291" spans="2:12" ht="28.5" customHeight="1" x14ac:dyDescent="0.15">
      <c r="B291" s="171">
        <v>279</v>
      </c>
      <c r="C291" s="172">
        <v>0</v>
      </c>
      <c r="D291" s="173"/>
      <c r="E291" s="174"/>
      <c r="F291" s="175"/>
      <c r="G291" s="176"/>
      <c r="H291" s="176"/>
      <c r="I291" s="176">
        <v>0</v>
      </c>
      <c r="J291" s="177"/>
      <c r="K291" s="177"/>
      <c r="L291" s="178"/>
    </row>
    <row r="292" spans="2:12" ht="28.5" customHeight="1" x14ac:dyDescent="0.15">
      <c r="B292" s="171">
        <v>280</v>
      </c>
      <c r="C292" s="172">
        <v>0</v>
      </c>
      <c r="D292" s="173"/>
      <c r="E292" s="174"/>
      <c r="F292" s="175"/>
      <c r="G292" s="176"/>
      <c r="H292" s="176"/>
      <c r="I292" s="176">
        <v>0</v>
      </c>
      <c r="J292" s="177"/>
      <c r="K292" s="177"/>
      <c r="L292" s="178"/>
    </row>
    <row r="293" spans="2:12" ht="28.5" customHeight="1" x14ac:dyDescent="0.15">
      <c r="B293" s="171">
        <v>281</v>
      </c>
      <c r="C293" s="172">
        <v>0</v>
      </c>
      <c r="D293" s="173"/>
      <c r="E293" s="174"/>
      <c r="F293" s="175"/>
      <c r="G293" s="176"/>
      <c r="H293" s="176"/>
      <c r="I293" s="176">
        <v>0</v>
      </c>
      <c r="J293" s="177"/>
      <c r="K293" s="177"/>
      <c r="L293" s="178"/>
    </row>
    <row r="294" spans="2:12" ht="28.5" customHeight="1" x14ac:dyDescent="0.15">
      <c r="B294" s="171">
        <v>282</v>
      </c>
      <c r="C294" s="172">
        <v>0</v>
      </c>
      <c r="D294" s="173"/>
      <c r="E294" s="174"/>
      <c r="F294" s="175"/>
      <c r="G294" s="176"/>
      <c r="H294" s="176"/>
      <c r="I294" s="176">
        <v>0</v>
      </c>
      <c r="J294" s="177"/>
      <c r="K294" s="177"/>
      <c r="L294" s="178"/>
    </row>
    <row r="295" spans="2:12" ht="28.5" customHeight="1" x14ac:dyDescent="0.15">
      <c r="B295" s="171">
        <v>283</v>
      </c>
      <c r="C295" s="172">
        <v>0</v>
      </c>
      <c r="D295" s="173"/>
      <c r="E295" s="174"/>
      <c r="F295" s="175"/>
      <c r="G295" s="176"/>
      <c r="H295" s="176"/>
      <c r="I295" s="176">
        <v>0</v>
      </c>
      <c r="J295" s="177"/>
      <c r="K295" s="177"/>
      <c r="L295" s="178"/>
    </row>
    <row r="296" spans="2:12" ht="28.5" customHeight="1" x14ac:dyDescent="0.15">
      <c r="B296" s="171">
        <v>284</v>
      </c>
      <c r="C296" s="172">
        <v>0</v>
      </c>
      <c r="D296" s="173"/>
      <c r="E296" s="174"/>
      <c r="F296" s="175"/>
      <c r="G296" s="176"/>
      <c r="H296" s="176"/>
      <c r="I296" s="176">
        <v>0</v>
      </c>
      <c r="J296" s="177"/>
      <c r="K296" s="177"/>
      <c r="L296" s="178"/>
    </row>
    <row r="297" spans="2:12" ht="28.5" customHeight="1" x14ac:dyDescent="0.15">
      <c r="B297" s="171">
        <v>285</v>
      </c>
      <c r="C297" s="172">
        <v>0</v>
      </c>
      <c r="D297" s="173"/>
      <c r="E297" s="174"/>
      <c r="F297" s="175"/>
      <c r="G297" s="176"/>
      <c r="H297" s="176"/>
      <c r="I297" s="176">
        <v>0</v>
      </c>
      <c r="J297" s="177"/>
      <c r="K297" s="177"/>
      <c r="L297" s="178"/>
    </row>
    <row r="298" spans="2:12" ht="28.5" customHeight="1" x14ac:dyDescent="0.15">
      <c r="B298" s="171">
        <v>286</v>
      </c>
      <c r="C298" s="172">
        <v>0</v>
      </c>
      <c r="D298" s="173"/>
      <c r="E298" s="174"/>
      <c r="F298" s="175"/>
      <c r="G298" s="176"/>
      <c r="H298" s="176"/>
      <c r="I298" s="176">
        <v>0</v>
      </c>
      <c r="J298" s="177"/>
      <c r="K298" s="177"/>
      <c r="L298" s="178"/>
    </row>
    <row r="299" spans="2:12" ht="28.5" customHeight="1" x14ac:dyDescent="0.15">
      <c r="B299" s="171">
        <v>287</v>
      </c>
      <c r="C299" s="172">
        <v>0</v>
      </c>
      <c r="D299" s="173"/>
      <c r="E299" s="174"/>
      <c r="F299" s="175"/>
      <c r="G299" s="176"/>
      <c r="H299" s="176"/>
      <c r="I299" s="176">
        <v>0</v>
      </c>
      <c r="J299" s="177"/>
      <c r="K299" s="177"/>
      <c r="L299" s="178"/>
    </row>
    <row r="300" spans="2:12" ht="28.5" customHeight="1" x14ac:dyDescent="0.15">
      <c r="B300" s="171">
        <v>288</v>
      </c>
      <c r="C300" s="172">
        <v>0</v>
      </c>
      <c r="D300" s="173"/>
      <c r="E300" s="174"/>
      <c r="F300" s="175"/>
      <c r="G300" s="176"/>
      <c r="H300" s="176"/>
      <c r="I300" s="176">
        <v>0</v>
      </c>
      <c r="J300" s="177"/>
      <c r="K300" s="177"/>
      <c r="L300" s="178"/>
    </row>
    <row r="301" spans="2:12" ht="28.5" customHeight="1" x14ac:dyDescent="0.15">
      <c r="B301" s="171">
        <v>289</v>
      </c>
      <c r="C301" s="172">
        <v>0</v>
      </c>
      <c r="D301" s="173"/>
      <c r="E301" s="174"/>
      <c r="F301" s="175"/>
      <c r="G301" s="176"/>
      <c r="H301" s="176"/>
      <c r="I301" s="176">
        <v>0</v>
      </c>
      <c r="J301" s="177"/>
      <c r="K301" s="177"/>
      <c r="L301" s="178"/>
    </row>
    <row r="302" spans="2:12" ht="28.5" customHeight="1" x14ac:dyDescent="0.15">
      <c r="B302" s="171">
        <v>290</v>
      </c>
      <c r="C302" s="172">
        <v>0</v>
      </c>
      <c r="D302" s="173"/>
      <c r="E302" s="174"/>
      <c r="F302" s="175"/>
      <c r="G302" s="176"/>
      <c r="H302" s="176"/>
      <c r="I302" s="176">
        <v>0</v>
      </c>
      <c r="J302" s="177"/>
      <c r="K302" s="177"/>
      <c r="L302" s="178"/>
    </row>
    <row r="303" spans="2:12" ht="28.5" customHeight="1" x14ac:dyDescent="0.15">
      <c r="B303" s="171">
        <v>291</v>
      </c>
      <c r="C303" s="172">
        <v>0</v>
      </c>
      <c r="D303" s="173"/>
      <c r="E303" s="174"/>
      <c r="F303" s="175"/>
      <c r="G303" s="176"/>
      <c r="H303" s="176"/>
      <c r="I303" s="176">
        <v>0</v>
      </c>
      <c r="J303" s="177"/>
      <c r="K303" s="177"/>
      <c r="L303" s="178"/>
    </row>
    <row r="304" spans="2:12" ht="28.5" customHeight="1" x14ac:dyDescent="0.15">
      <c r="B304" s="171">
        <v>292</v>
      </c>
      <c r="C304" s="172">
        <v>0</v>
      </c>
      <c r="D304" s="173"/>
      <c r="E304" s="174"/>
      <c r="F304" s="175"/>
      <c r="G304" s="176"/>
      <c r="H304" s="176"/>
      <c r="I304" s="176">
        <v>0</v>
      </c>
      <c r="J304" s="177"/>
      <c r="K304" s="177"/>
      <c r="L304" s="178"/>
    </row>
    <row r="305" spans="2:12" ht="28.5" customHeight="1" x14ac:dyDescent="0.15">
      <c r="B305" s="171">
        <v>293</v>
      </c>
      <c r="C305" s="172">
        <v>0</v>
      </c>
      <c r="D305" s="173"/>
      <c r="E305" s="174"/>
      <c r="F305" s="175"/>
      <c r="G305" s="176"/>
      <c r="H305" s="176"/>
      <c r="I305" s="176">
        <v>0</v>
      </c>
      <c r="J305" s="177"/>
      <c r="K305" s="177"/>
      <c r="L305" s="178"/>
    </row>
    <row r="306" spans="2:12" ht="28.5" customHeight="1" x14ac:dyDescent="0.15">
      <c r="B306" s="171">
        <v>294</v>
      </c>
      <c r="C306" s="172">
        <v>0</v>
      </c>
      <c r="D306" s="173"/>
      <c r="E306" s="174"/>
      <c r="F306" s="175"/>
      <c r="G306" s="176"/>
      <c r="H306" s="176"/>
      <c r="I306" s="176">
        <v>0</v>
      </c>
      <c r="J306" s="177"/>
      <c r="K306" s="177"/>
      <c r="L306" s="178"/>
    </row>
    <row r="307" spans="2:12" ht="28.5" customHeight="1" x14ac:dyDescent="0.15">
      <c r="B307" s="171">
        <v>295</v>
      </c>
      <c r="C307" s="172">
        <v>0</v>
      </c>
      <c r="D307" s="173"/>
      <c r="E307" s="174"/>
      <c r="F307" s="175"/>
      <c r="G307" s="176"/>
      <c r="H307" s="176"/>
      <c r="I307" s="176">
        <v>0</v>
      </c>
      <c r="J307" s="177"/>
      <c r="K307" s="177"/>
      <c r="L307" s="178"/>
    </row>
    <row r="308" spans="2:12" ht="28.5" customHeight="1" x14ac:dyDescent="0.15">
      <c r="B308" s="171">
        <v>296</v>
      </c>
      <c r="C308" s="172">
        <v>0</v>
      </c>
      <c r="D308" s="173"/>
      <c r="E308" s="174"/>
      <c r="F308" s="175"/>
      <c r="G308" s="176"/>
      <c r="H308" s="176"/>
      <c r="I308" s="176">
        <v>0</v>
      </c>
      <c r="J308" s="177"/>
      <c r="K308" s="177"/>
      <c r="L308" s="178"/>
    </row>
    <row r="309" spans="2:12" ht="28.5" customHeight="1" x14ac:dyDescent="0.15">
      <c r="B309" s="171">
        <v>297</v>
      </c>
      <c r="C309" s="172">
        <v>0</v>
      </c>
      <c r="D309" s="173"/>
      <c r="E309" s="174"/>
      <c r="F309" s="175"/>
      <c r="G309" s="176"/>
      <c r="H309" s="176"/>
      <c r="I309" s="176">
        <v>0</v>
      </c>
      <c r="J309" s="177"/>
      <c r="K309" s="177"/>
      <c r="L309" s="178"/>
    </row>
    <row r="310" spans="2:12" ht="28.5" customHeight="1" x14ac:dyDescent="0.15">
      <c r="B310" s="171">
        <v>298</v>
      </c>
      <c r="C310" s="172">
        <v>0</v>
      </c>
      <c r="D310" s="173"/>
      <c r="E310" s="174"/>
      <c r="F310" s="175"/>
      <c r="G310" s="176"/>
      <c r="H310" s="176"/>
      <c r="I310" s="176">
        <v>0</v>
      </c>
      <c r="J310" s="177"/>
      <c r="K310" s="177"/>
      <c r="L310" s="178"/>
    </row>
    <row r="311" spans="2:12" ht="28.5" customHeight="1" x14ac:dyDescent="0.15">
      <c r="B311" s="171">
        <v>299</v>
      </c>
      <c r="C311" s="172"/>
      <c r="D311" s="173"/>
      <c r="E311" s="174"/>
      <c r="F311" s="175"/>
      <c r="G311" s="176"/>
      <c r="H311" s="176"/>
      <c r="I311" s="176">
        <v>0</v>
      </c>
      <c r="J311" s="177"/>
      <c r="K311" s="177"/>
      <c r="L311" s="178"/>
    </row>
    <row r="312" spans="2:12" ht="28.5" customHeight="1" x14ac:dyDescent="0.15">
      <c r="B312" s="171">
        <v>300</v>
      </c>
      <c r="C312" s="172"/>
      <c r="D312" s="173"/>
      <c r="E312" s="174"/>
      <c r="F312" s="175"/>
      <c r="G312" s="176"/>
      <c r="H312" s="176"/>
      <c r="I312" s="176">
        <v>0</v>
      </c>
      <c r="J312" s="177"/>
      <c r="K312" s="177"/>
      <c r="L312" s="178"/>
    </row>
    <row r="313" spans="2:12" ht="28.5" customHeight="1" x14ac:dyDescent="0.15">
      <c r="B313" s="179"/>
      <c r="C313" s="83"/>
      <c r="D313" s="184" t="s">
        <v>220</v>
      </c>
      <c r="E313" s="85"/>
      <c r="F313" s="86"/>
      <c r="G313" s="87"/>
      <c r="H313" s="87"/>
      <c r="I313" s="87">
        <f>SUM(I283:I312)</f>
        <v>0</v>
      </c>
      <c r="J313" s="182"/>
      <c r="K313" s="182"/>
      <c r="L313" s="183"/>
    </row>
    <row r="314" spans="2:12" ht="28.5" customHeight="1" x14ac:dyDescent="0.15">
      <c r="B314" s="179"/>
      <c r="C314" s="83"/>
      <c r="D314" s="184" t="s">
        <v>70</v>
      </c>
      <c r="E314" s="85"/>
      <c r="F314" s="86"/>
      <c r="G314" s="87"/>
      <c r="H314" s="87"/>
      <c r="I314" s="87">
        <f>[2]要求入力!$L$306</f>
        <v>0</v>
      </c>
      <c r="J314" s="182"/>
      <c r="K314" s="182"/>
      <c r="L314" s="183"/>
    </row>
  </sheetData>
  <phoneticPr fontId="9"/>
  <pageMargins left="0.98425196850393704" right="0" top="0.59055118110236227" bottom="0.39370078740157483" header="0.51181102362204722" footer="0.51181102362204722"/>
  <pageSetup paperSize="9" scale="67" orientation="portrait" horizontalDpi="300" verticalDpi="300" r:id="rId1"/>
  <headerFooter alignWithMargins="0">
    <oddHeader xml:space="preserve">&amp;R&amp;11別紙&amp;"ＭＳ Ｐゴシック,標準"
</oddHeader>
  </headerFooter>
  <rowBreaks count="8" manualBreakCount="8">
    <brk id="34" min="1" max="11" man="1"/>
    <brk id="65" min="1" max="11" man="1"/>
    <brk id="127" min="1" max="11" man="1"/>
    <brk id="158" min="1" max="9" man="1"/>
    <brk id="189" min="1" max="9" man="1"/>
    <brk id="220" min="1" max="9" man="1"/>
    <brk id="251" min="1" max="9" man="1"/>
    <brk id="282" min="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2]!内訳書別紙合計35挿入">
                <anchor moveWithCells="1" sizeWithCells="1">
                  <from>
                    <xdr:col>0</xdr:col>
                    <xdr:colOff>9525</xdr:colOff>
                    <xdr:row>33</xdr:row>
                    <xdr:rowOff>9525</xdr:rowOff>
                  </from>
                  <to>
                    <xdr:col>1</xdr:col>
                    <xdr:colOff>0</xdr:colOff>
                    <xdr:row>33</xdr:row>
                    <xdr:rowOff>352425</xdr:rowOff>
                  </to>
                </anchor>
              </controlPr>
            </control>
          </mc:Choice>
        </mc:AlternateContent>
        <mc:AlternateContent xmlns:mc="http://schemas.openxmlformats.org/markup-compatibility/2006">
          <mc:Choice Requires="x14">
            <control shapeId="2050" r:id="rId5" name="Button 2">
              <controlPr defaultSize="0" print="0" autoFill="0" autoPict="0" macro="[2]!内訳書別紙合計66挿入">
                <anchor moveWithCells="1" sizeWithCells="1">
                  <from>
                    <xdr:col>0</xdr:col>
                    <xdr:colOff>9525</xdr:colOff>
                    <xdr:row>64</xdr:row>
                    <xdr:rowOff>9525</xdr:rowOff>
                  </from>
                  <to>
                    <xdr:col>1</xdr:col>
                    <xdr:colOff>0</xdr:colOff>
                    <xdr:row>64</xdr:row>
                    <xdr:rowOff>352425</xdr:rowOff>
                  </to>
                </anchor>
              </controlPr>
            </control>
          </mc:Choice>
        </mc:AlternateContent>
        <mc:AlternateContent xmlns:mc="http://schemas.openxmlformats.org/markup-compatibility/2006">
          <mc:Choice Requires="x14">
            <control shapeId="2051" r:id="rId6" name="Button 3">
              <controlPr defaultSize="0" print="0" autoFill="0" autoPict="0" macro="[2]!内訳書別紙合計97挿入">
                <anchor moveWithCells="1" sizeWithCells="1">
                  <from>
                    <xdr:col>0</xdr:col>
                    <xdr:colOff>9525</xdr:colOff>
                    <xdr:row>94</xdr:row>
                    <xdr:rowOff>9525</xdr:rowOff>
                  </from>
                  <to>
                    <xdr:col>1</xdr:col>
                    <xdr:colOff>0</xdr:colOff>
                    <xdr:row>94</xdr:row>
                    <xdr:rowOff>352425</xdr:rowOff>
                  </to>
                </anchor>
              </controlPr>
            </control>
          </mc:Choice>
        </mc:AlternateContent>
        <mc:AlternateContent xmlns:mc="http://schemas.openxmlformats.org/markup-compatibility/2006">
          <mc:Choice Requires="x14">
            <control shapeId="2052" r:id="rId7" name="Button 4">
              <controlPr defaultSize="0" print="0" autoFill="0" autoPict="0" macro="[2]!内訳書別紙合計128挿入">
                <anchor moveWithCells="1" sizeWithCells="1">
                  <from>
                    <xdr:col>0</xdr:col>
                    <xdr:colOff>9525</xdr:colOff>
                    <xdr:row>126</xdr:row>
                    <xdr:rowOff>9525</xdr:rowOff>
                  </from>
                  <to>
                    <xdr:col>1</xdr:col>
                    <xdr:colOff>0</xdr:colOff>
                    <xdr:row>126</xdr:row>
                    <xdr:rowOff>352425</xdr:rowOff>
                  </to>
                </anchor>
              </controlPr>
            </control>
          </mc:Choice>
        </mc:AlternateContent>
        <mc:AlternateContent xmlns:mc="http://schemas.openxmlformats.org/markup-compatibility/2006">
          <mc:Choice Requires="x14">
            <control shapeId="2053" r:id="rId8" name="Button 5">
              <controlPr defaultSize="0" print="0" autoFill="0" autoPict="0" macro="[2]!内訳書別紙合計159挿入">
                <anchor moveWithCells="1" sizeWithCells="1">
                  <from>
                    <xdr:col>0</xdr:col>
                    <xdr:colOff>9525</xdr:colOff>
                    <xdr:row>157</xdr:row>
                    <xdr:rowOff>9525</xdr:rowOff>
                  </from>
                  <to>
                    <xdr:col>1</xdr:col>
                    <xdr:colOff>0</xdr:colOff>
                    <xdr:row>157</xdr:row>
                    <xdr:rowOff>352425</xdr:rowOff>
                  </to>
                </anchor>
              </controlPr>
            </control>
          </mc:Choice>
        </mc:AlternateContent>
        <mc:AlternateContent xmlns:mc="http://schemas.openxmlformats.org/markup-compatibility/2006">
          <mc:Choice Requires="x14">
            <control shapeId="2054" r:id="rId9" name="Button 6">
              <controlPr defaultSize="0" print="0" autoFill="0" autoPict="0" macro="[2]!内訳書別紙合計190挿入">
                <anchor moveWithCells="1" sizeWithCells="1">
                  <from>
                    <xdr:col>0</xdr:col>
                    <xdr:colOff>9525</xdr:colOff>
                    <xdr:row>188</xdr:row>
                    <xdr:rowOff>9525</xdr:rowOff>
                  </from>
                  <to>
                    <xdr:col>1</xdr:col>
                    <xdr:colOff>0</xdr:colOff>
                    <xdr:row>188</xdr:row>
                    <xdr:rowOff>352425</xdr:rowOff>
                  </to>
                </anchor>
              </controlPr>
            </control>
          </mc:Choice>
        </mc:AlternateContent>
        <mc:AlternateContent xmlns:mc="http://schemas.openxmlformats.org/markup-compatibility/2006">
          <mc:Choice Requires="x14">
            <control shapeId="2055" r:id="rId10" name="Button 7">
              <controlPr defaultSize="0" print="0" autoFill="0" autoPict="0" macro="[2]!内訳書別紙合計221挿入">
                <anchor moveWithCells="1" sizeWithCells="1">
                  <from>
                    <xdr:col>0</xdr:col>
                    <xdr:colOff>9525</xdr:colOff>
                    <xdr:row>219</xdr:row>
                    <xdr:rowOff>9525</xdr:rowOff>
                  </from>
                  <to>
                    <xdr:col>1</xdr:col>
                    <xdr:colOff>0</xdr:colOff>
                    <xdr:row>219</xdr:row>
                    <xdr:rowOff>352425</xdr:rowOff>
                  </to>
                </anchor>
              </controlPr>
            </control>
          </mc:Choice>
        </mc:AlternateContent>
        <mc:AlternateContent xmlns:mc="http://schemas.openxmlformats.org/markup-compatibility/2006">
          <mc:Choice Requires="x14">
            <control shapeId="2056" r:id="rId11" name="Button 8">
              <controlPr defaultSize="0" print="0" autoFill="0" autoPict="0" macro="[2]!内訳書別紙合計252挿入">
                <anchor moveWithCells="1" sizeWithCells="1">
                  <from>
                    <xdr:col>0</xdr:col>
                    <xdr:colOff>9525</xdr:colOff>
                    <xdr:row>250</xdr:row>
                    <xdr:rowOff>9525</xdr:rowOff>
                  </from>
                  <to>
                    <xdr:col>1</xdr:col>
                    <xdr:colOff>0</xdr:colOff>
                    <xdr:row>250</xdr:row>
                    <xdr:rowOff>352425</xdr:rowOff>
                  </to>
                </anchor>
              </controlPr>
            </control>
          </mc:Choice>
        </mc:AlternateContent>
        <mc:AlternateContent xmlns:mc="http://schemas.openxmlformats.org/markup-compatibility/2006">
          <mc:Choice Requires="x14">
            <control shapeId="2057" r:id="rId12" name="Button 9">
              <controlPr defaultSize="0" print="0" autoFill="0" autoPict="0" macro="[2]!内訳書別紙合計283挿入">
                <anchor moveWithCells="1" sizeWithCells="1">
                  <from>
                    <xdr:col>0</xdr:col>
                    <xdr:colOff>9525</xdr:colOff>
                    <xdr:row>281</xdr:row>
                    <xdr:rowOff>9525</xdr:rowOff>
                  </from>
                  <to>
                    <xdr:col>1</xdr:col>
                    <xdr:colOff>0</xdr:colOff>
                    <xdr:row>281</xdr:row>
                    <xdr:rowOff>352425</xdr:rowOff>
                  </to>
                </anchor>
              </controlPr>
            </control>
          </mc:Choice>
        </mc:AlternateContent>
        <mc:AlternateContent xmlns:mc="http://schemas.openxmlformats.org/markup-compatibility/2006">
          <mc:Choice Requires="x14">
            <control shapeId="2058" r:id="rId13" name="Button 10">
              <controlPr defaultSize="0" print="0" autoFill="0" autoPict="0" macro="[2]!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2059" r:id="rId14" name="Button 11">
              <controlPr defaultSize="0" print="0" autoFill="0" autoPict="0" macro="[2]!MENU">
                <anchor moveWithCells="1" sizeWithCells="1">
                  <from>
                    <xdr:col>0</xdr:col>
                    <xdr:colOff>0</xdr:colOff>
                    <xdr:row>127</xdr:row>
                    <xdr:rowOff>0</xdr:rowOff>
                  </from>
                  <to>
                    <xdr:col>2</xdr:col>
                    <xdr:colOff>0</xdr:colOff>
                    <xdr:row>128</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00B050"/>
    <pageSetUpPr autoPageBreaks="0"/>
  </sheetPr>
  <dimension ref="A1:BS148"/>
  <sheetViews>
    <sheetView showGridLines="0" showZeros="0" view="pageBreakPreview" zoomScale="70" zoomScaleNormal="75" zoomScaleSheetLayoutView="70" workbookViewId="0">
      <selection activeCell="D14" sqref="D14"/>
    </sheetView>
  </sheetViews>
  <sheetFormatPr defaultRowHeight="24" customHeight="1" x14ac:dyDescent="0.15"/>
  <cols>
    <col min="1" max="1" width="23.625" style="190" customWidth="1"/>
    <col min="2" max="2" width="27.875" style="190" customWidth="1"/>
    <col min="3" max="3" width="6.625" style="190" bestFit="1" customWidth="1"/>
    <col min="4" max="4" width="7.375" style="190" bestFit="1" customWidth="1"/>
    <col min="5" max="5" width="11.375" style="190" bestFit="1" customWidth="1"/>
    <col min="6" max="6" width="14.25" style="190" bestFit="1" customWidth="1"/>
    <col min="7" max="7" width="10.875" style="190" customWidth="1"/>
    <col min="8" max="8" width="9" style="190"/>
    <col min="9" max="9" width="9.125" style="190" customWidth="1"/>
    <col min="10" max="10" width="9" style="190"/>
    <col min="11" max="11" width="9" style="190" customWidth="1"/>
    <col min="12" max="16384" width="9" style="190"/>
  </cols>
  <sheetData>
    <row r="1" spans="1:69" ht="24" customHeight="1" x14ac:dyDescent="0.25">
      <c r="A1" s="188"/>
      <c r="B1" s="188" t="s">
        <v>222</v>
      </c>
      <c r="C1" s="188"/>
      <c r="D1" s="188"/>
      <c r="E1" s="188"/>
      <c r="F1" s="188"/>
      <c r="G1" s="189">
        <f>[1]依頼!F37</f>
        <v>0</v>
      </c>
    </row>
    <row r="2" spans="1:69" ht="24" customHeight="1" x14ac:dyDescent="0.15">
      <c r="A2" s="191" t="s">
        <v>223</v>
      </c>
      <c r="F2" s="192">
        <f>+[1]MENU!G23</f>
        <v>45891</v>
      </c>
      <c r="G2" s="192"/>
    </row>
    <row r="3" spans="1:69" ht="24" customHeight="1" x14ac:dyDescent="0.15">
      <c r="A3" s="193" t="s">
        <v>224</v>
      </c>
    </row>
    <row r="4" spans="1:69" ht="24" customHeight="1" x14ac:dyDescent="0.15">
      <c r="A4" s="194" t="str">
        <f>[1]MENU!F30</f>
        <v>第４30会計隊長 　岩瀨　淳司</v>
      </c>
      <c r="E4" s="195"/>
      <c r="F4" s="195"/>
      <c r="G4" s="195"/>
    </row>
    <row r="5" spans="1:69" ht="24" customHeight="1" x14ac:dyDescent="0.25">
      <c r="A5" s="196" t="str">
        <f>"　下記のとおり"&amp;[1]MENU!F23&amp;"致します"</f>
        <v>　下記のとおり見積致します</v>
      </c>
      <c r="D5" s="193" t="s">
        <v>225</v>
      </c>
      <c r="E5" s="195"/>
      <c r="F5" s="195"/>
      <c r="G5" s="195"/>
      <c r="K5" s="197" t="s">
        <v>226</v>
      </c>
      <c r="M5" s="198" t="s">
        <v>227</v>
      </c>
    </row>
    <row r="6" spans="1:69" ht="24" customHeight="1" x14ac:dyDescent="0.15">
      <c r="B6" s="199"/>
      <c r="D6" s="193" t="s">
        <v>228</v>
      </c>
      <c r="E6" s="73"/>
      <c r="F6" s="200"/>
      <c r="G6" s="200"/>
    </row>
    <row r="7" spans="1:69" ht="24" customHeight="1" x14ac:dyDescent="0.15">
      <c r="A7" s="201" t="str">
        <f>+F33</f>
        <v/>
      </c>
      <c r="B7" s="202" t="str">
        <f>IF([1]要求入力!AB3=1,"（"&amp;[1]MENU!H26&amp;"）","")</f>
        <v/>
      </c>
      <c r="D7" s="203" t="s">
        <v>229</v>
      </c>
      <c r="E7" s="204"/>
      <c r="F7" s="203"/>
      <c r="G7" s="205"/>
    </row>
    <row r="8" spans="1:69" ht="24" customHeight="1" x14ac:dyDescent="0.25">
      <c r="A8" s="206" t="str">
        <f>[1]MENU!B22</f>
        <v>納　　期</v>
      </c>
      <c r="B8" s="207" t="str">
        <f>+[1]MENU!B23</f>
        <v>7.10.31</v>
      </c>
      <c r="C8" s="207">
        <f>+[1]MENU!C23</f>
        <v>0</v>
      </c>
      <c r="D8" s="208" t="s">
        <v>230</v>
      </c>
      <c r="E8" s="209"/>
      <c r="F8" s="209"/>
      <c r="G8" s="209"/>
      <c r="I8" s="199"/>
      <c r="K8" s="197"/>
      <c r="M8" s="197"/>
    </row>
    <row r="9" spans="1:69" ht="24" customHeight="1" x14ac:dyDescent="0.15">
      <c r="A9" s="206" t="str">
        <f>[1]MENU!B25</f>
        <v>納　　地</v>
      </c>
      <c r="B9" s="210" t="str">
        <f>[1]依頼!C21</f>
        <v>各地</v>
      </c>
      <c r="C9" s="193"/>
      <c r="D9" s="211" t="s">
        <v>231</v>
      </c>
      <c r="E9" s="212"/>
      <c r="I9" s="199"/>
      <c r="N9" s="190" t="s">
        <v>232</v>
      </c>
    </row>
    <row r="10" spans="1:69" ht="14.25" hidden="1" x14ac:dyDescent="0.15">
      <c r="A10" s="190" t="str">
        <f>IF([1]要求入力!$A$4&gt;22,"",[1]要求入力!G4)</f>
        <v/>
      </c>
      <c r="B10" s="190" t="str">
        <f>IF([1]要求入力!$A$4&gt;22,"",[1]要求入力!H4)</f>
        <v/>
      </c>
      <c r="C10" s="190" t="str">
        <f>IF([1]要求入力!$A$4&gt;22,"",[1]要求入力!I4)</f>
        <v/>
      </c>
      <c r="D10" s="190" t="str">
        <f>IF([1]要求入力!$A$4&gt;22,"",[1]要求入力!J4)</f>
        <v/>
      </c>
      <c r="E10" s="190" t="str">
        <f>IF([1]要求入力!$A$4&gt;22,"",[1]要求入力!K4)</f>
        <v/>
      </c>
      <c r="F10" s="190" t="str">
        <f>IF([1]要求入力!$A$4&gt;22,"",[1]要求入力!L4)</f>
        <v/>
      </c>
      <c r="G10" s="190" t="str">
        <f>IF($K$11=1,IF([1]要求入力!$A$4&gt;22,"",[1]要求入力!N4),"")</f>
        <v/>
      </c>
      <c r="BQ10" s="190" t="s">
        <v>233</v>
      </c>
    </row>
    <row r="11" spans="1:69" ht="24" customHeight="1" x14ac:dyDescent="0.15">
      <c r="A11" s="213" t="s">
        <v>234</v>
      </c>
      <c r="B11" s="214" t="s">
        <v>235</v>
      </c>
      <c r="C11" s="214" t="s">
        <v>236</v>
      </c>
      <c r="D11" s="215" t="str">
        <f>IF([1]MENU!F26="単価","予定数量","数量")</f>
        <v>数量</v>
      </c>
      <c r="E11" s="214" t="s">
        <v>237</v>
      </c>
      <c r="F11" s="214" t="s">
        <v>238</v>
      </c>
      <c r="G11" s="216" t="s">
        <v>239</v>
      </c>
      <c r="I11" s="193" t="s">
        <v>240</v>
      </c>
      <c r="J11" s="193"/>
      <c r="K11" s="217"/>
    </row>
    <row r="12" spans="1:69" ht="36.75" customHeight="1" x14ac:dyDescent="0.2">
      <c r="A12" s="218" t="s">
        <v>241</v>
      </c>
      <c r="B12" s="219" t="s">
        <v>242</v>
      </c>
      <c r="C12" s="220" t="s">
        <v>243</v>
      </c>
      <c r="D12" s="221" t="s">
        <v>243</v>
      </c>
      <c r="E12" s="222" t="s">
        <v>243</v>
      </c>
      <c r="F12" s="223" t="s">
        <v>243</v>
      </c>
      <c r="G12" s="224" t="s">
        <v>243</v>
      </c>
      <c r="I12" s="225" t="s">
        <v>241</v>
      </c>
      <c r="J12" s="226"/>
    </row>
    <row r="13" spans="1:69" ht="36.75" customHeight="1" x14ac:dyDescent="0.2">
      <c r="A13" s="227" t="s">
        <v>244</v>
      </c>
      <c r="B13" s="228" t="s">
        <v>243</v>
      </c>
      <c r="C13" s="220" t="s">
        <v>243</v>
      </c>
      <c r="D13" s="221" t="s">
        <v>243</v>
      </c>
      <c r="E13" s="222" t="s">
        <v>243</v>
      </c>
      <c r="F13" s="222" t="s">
        <v>243</v>
      </c>
      <c r="G13" s="229" t="s">
        <v>243</v>
      </c>
      <c r="I13" s="230"/>
      <c r="J13" s="231" t="s">
        <v>245</v>
      </c>
    </row>
    <row r="14" spans="1:69" ht="36.75" customHeight="1" x14ac:dyDescent="0.2">
      <c r="A14" s="232" t="s">
        <v>243</v>
      </c>
      <c r="B14" s="233" t="s">
        <v>243</v>
      </c>
      <c r="C14" s="234" t="s">
        <v>243</v>
      </c>
      <c r="D14" s="235" t="s">
        <v>243</v>
      </c>
      <c r="E14" s="222" t="s">
        <v>243</v>
      </c>
      <c r="F14" s="222" t="s">
        <v>243</v>
      </c>
      <c r="G14" s="229" t="s">
        <v>243</v>
      </c>
    </row>
    <row r="15" spans="1:69" ht="36.75" customHeight="1" x14ac:dyDescent="0.2">
      <c r="A15" s="232" t="s">
        <v>243</v>
      </c>
      <c r="B15" s="236" t="s">
        <v>243</v>
      </c>
      <c r="C15" s="234" t="s">
        <v>243</v>
      </c>
      <c r="D15" s="235" t="s">
        <v>243</v>
      </c>
      <c r="E15" s="222" t="s">
        <v>243</v>
      </c>
      <c r="F15" s="222" t="s">
        <v>243</v>
      </c>
      <c r="G15" s="229" t="s">
        <v>243</v>
      </c>
    </row>
    <row r="16" spans="1:69" ht="36.75" customHeight="1" x14ac:dyDescent="0.2">
      <c r="A16" s="232" t="s">
        <v>243</v>
      </c>
      <c r="B16" s="233" t="s">
        <v>243</v>
      </c>
      <c r="C16" s="234" t="s">
        <v>243</v>
      </c>
      <c r="D16" s="235" t="s">
        <v>243</v>
      </c>
      <c r="E16" s="222" t="s">
        <v>243</v>
      </c>
      <c r="F16" s="222" t="s">
        <v>243</v>
      </c>
      <c r="G16" s="229" t="s">
        <v>243</v>
      </c>
    </row>
    <row r="17" spans="1:9" ht="36.75" customHeight="1" x14ac:dyDescent="0.2">
      <c r="A17" s="232" t="s">
        <v>243</v>
      </c>
      <c r="B17" s="233" t="s">
        <v>243</v>
      </c>
      <c r="C17" s="234" t="s">
        <v>243</v>
      </c>
      <c r="D17" s="235" t="s">
        <v>243</v>
      </c>
      <c r="E17" s="222" t="s">
        <v>243</v>
      </c>
      <c r="F17" s="222" t="s">
        <v>243</v>
      </c>
      <c r="G17" s="229" t="s">
        <v>243</v>
      </c>
    </row>
    <row r="18" spans="1:9" ht="36.75" customHeight="1" x14ac:dyDescent="0.2">
      <c r="A18" s="237" t="s">
        <v>243</v>
      </c>
      <c r="B18" s="238" t="s">
        <v>243</v>
      </c>
      <c r="C18" s="239" t="s">
        <v>243</v>
      </c>
      <c r="D18" s="240" t="s">
        <v>243</v>
      </c>
      <c r="E18" s="222" t="s">
        <v>243</v>
      </c>
      <c r="F18" s="222" t="s">
        <v>243</v>
      </c>
      <c r="G18" s="229" t="s">
        <v>243</v>
      </c>
    </row>
    <row r="19" spans="1:9" ht="36.75" customHeight="1" x14ac:dyDescent="0.2">
      <c r="A19" s="237" t="s">
        <v>243</v>
      </c>
      <c r="B19" s="238" t="s">
        <v>243</v>
      </c>
      <c r="C19" s="239" t="s">
        <v>243</v>
      </c>
      <c r="D19" s="240" t="s">
        <v>243</v>
      </c>
      <c r="E19" s="222" t="s">
        <v>243</v>
      </c>
      <c r="F19" s="222" t="s">
        <v>243</v>
      </c>
      <c r="G19" s="229" t="s">
        <v>243</v>
      </c>
    </row>
    <row r="20" spans="1:9" ht="36.75" customHeight="1" x14ac:dyDescent="0.2">
      <c r="A20" s="237" t="s">
        <v>243</v>
      </c>
      <c r="B20" s="238" t="s">
        <v>243</v>
      </c>
      <c r="C20" s="239" t="s">
        <v>243</v>
      </c>
      <c r="D20" s="240" t="s">
        <v>243</v>
      </c>
      <c r="E20" s="222" t="s">
        <v>243</v>
      </c>
      <c r="F20" s="222" t="s">
        <v>243</v>
      </c>
      <c r="G20" s="229" t="s">
        <v>243</v>
      </c>
    </row>
    <row r="21" spans="1:9" ht="36.75" customHeight="1" x14ac:dyDescent="0.2">
      <c r="A21" s="237" t="s">
        <v>243</v>
      </c>
      <c r="B21" s="238" t="s">
        <v>243</v>
      </c>
      <c r="C21" s="239" t="s">
        <v>243</v>
      </c>
      <c r="D21" s="240" t="s">
        <v>243</v>
      </c>
      <c r="E21" s="222" t="s">
        <v>243</v>
      </c>
      <c r="F21" s="222" t="s">
        <v>243</v>
      </c>
      <c r="G21" s="229" t="s">
        <v>243</v>
      </c>
    </row>
    <row r="22" spans="1:9" ht="36.75" customHeight="1" x14ac:dyDescent="0.2">
      <c r="A22" s="241" t="s">
        <v>243</v>
      </c>
      <c r="B22" s="238" t="s">
        <v>243</v>
      </c>
      <c r="C22" s="239" t="s">
        <v>243</v>
      </c>
      <c r="D22" s="240" t="s">
        <v>243</v>
      </c>
      <c r="E22" s="240" t="s">
        <v>243</v>
      </c>
      <c r="F22" s="240" t="s">
        <v>243</v>
      </c>
      <c r="G22" s="229" t="s">
        <v>243</v>
      </c>
    </row>
    <row r="23" spans="1:9" ht="36.75" customHeight="1" x14ac:dyDescent="0.2">
      <c r="A23" s="241" t="s">
        <v>243</v>
      </c>
      <c r="B23" s="238" t="s">
        <v>243</v>
      </c>
      <c r="C23" s="239" t="s">
        <v>243</v>
      </c>
      <c r="D23" s="240" t="s">
        <v>243</v>
      </c>
      <c r="E23" s="240" t="s">
        <v>243</v>
      </c>
      <c r="F23" s="240" t="s">
        <v>243</v>
      </c>
      <c r="G23" s="242" t="s">
        <v>243</v>
      </c>
    </row>
    <row r="24" spans="1:9" ht="36.75" customHeight="1" x14ac:dyDescent="0.2">
      <c r="A24" s="241" t="s">
        <v>243</v>
      </c>
      <c r="B24" s="238" t="s">
        <v>243</v>
      </c>
      <c r="C24" s="239" t="s">
        <v>243</v>
      </c>
      <c r="D24" s="240" t="s">
        <v>243</v>
      </c>
      <c r="E24" s="240" t="s">
        <v>243</v>
      </c>
      <c r="F24" s="240" t="s">
        <v>243</v>
      </c>
      <c r="G24" s="242" t="s">
        <v>243</v>
      </c>
    </row>
    <row r="25" spans="1:9" ht="36.75" customHeight="1" x14ac:dyDescent="0.2">
      <c r="A25" s="241" t="s">
        <v>243</v>
      </c>
      <c r="B25" s="238" t="s">
        <v>243</v>
      </c>
      <c r="C25" s="239" t="s">
        <v>243</v>
      </c>
      <c r="D25" s="240" t="s">
        <v>243</v>
      </c>
      <c r="E25" s="240" t="s">
        <v>243</v>
      </c>
      <c r="F25" s="240" t="s">
        <v>243</v>
      </c>
      <c r="G25" s="242" t="s">
        <v>243</v>
      </c>
    </row>
    <row r="26" spans="1:9" ht="36.75" customHeight="1" x14ac:dyDescent="0.2">
      <c r="A26" s="243" t="s">
        <v>243</v>
      </c>
      <c r="B26" s="244" t="s">
        <v>243</v>
      </c>
      <c r="C26" s="245" t="s">
        <v>243</v>
      </c>
      <c r="D26" s="246" t="s">
        <v>243</v>
      </c>
      <c r="E26" s="246" t="s">
        <v>243</v>
      </c>
      <c r="F26" s="246" t="s">
        <v>243</v>
      </c>
      <c r="G26" s="242" t="s">
        <v>243</v>
      </c>
    </row>
    <row r="27" spans="1:9" ht="36.75" customHeight="1" x14ac:dyDescent="0.2">
      <c r="A27" s="243" t="s">
        <v>243</v>
      </c>
      <c r="B27" s="244" t="s">
        <v>243</v>
      </c>
      <c r="C27" s="245" t="s">
        <v>243</v>
      </c>
      <c r="D27" s="246" t="s">
        <v>243</v>
      </c>
      <c r="E27" s="246" t="s">
        <v>243</v>
      </c>
      <c r="F27" s="246" t="s">
        <v>243</v>
      </c>
      <c r="G27" s="242" t="s">
        <v>243</v>
      </c>
    </row>
    <row r="28" spans="1:9" ht="36.75" customHeight="1" x14ac:dyDescent="0.2">
      <c r="A28" s="243" t="s">
        <v>243</v>
      </c>
      <c r="B28" s="244" t="s">
        <v>243</v>
      </c>
      <c r="C28" s="245" t="s">
        <v>243</v>
      </c>
      <c r="D28" s="246" t="s">
        <v>243</v>
      </c>
      <c r="E28" s="246" t="s">
        <v>243</v>
      </c>
      <c r="F28" s="246" t="s">
        <v>243</v>
      </c>
      <c r="G28" s="242" t="s">
        <v>243</v>
      </c>
    </row>
    <row r="29" spans="1:9" ht="36.75" customHeight="1" x14ac:dyDescent="0.2">
      <c r="A29" s="243" t="s">
        <v>243</v>
      </c>
      <c r="B29" s="244" t="s">
        <v>243</v>
      </c>
      <c r="C29" s="245" t="s">
        <v>243</v>
      </c>
      <c r="D29" s="246" t="s">
        <v>243</v>
      </c>
      <c r="E29" s="247" t="s">
        <v>243</v>
      </c>
      <c r="F29" s="247" t="s">
        <v>243</v>
      </c>
      <c r="G29" s="248" t="s">
        <v>243</v>
      </c>
      <c r="I29" s="249"/>
    </row>
    <row r="30" spans="1:9" ht="36.75" customHeight="1" x14ac:dyDescent="0.2">
      <c r="A30" s="243" t="s">
        <v>243</v>
      </c>
      <c r="B30" s="244" t="s">
        <v>243</v>
      </c>
      <c r="C30" s="245" t="s">
        <v>243</v>
      </c>
      <c r="D30" s="246" t="s">
        <v>243</v>
      </c>
      <c r="E30" s="247" t="s">
        <v>243</v>
      </c>
      <c r="F30" s="247" t="s">
        <v>243</v>
      </c>
      <c r="G30" s="248" t="s">
        <v>243</v>
      </c>
      <c r="I30" s="249"/>
    </row>
    <row r="31" spans="1:9" ht="36.75" customHeight="1" x14ac:dyDescent="0.2">
      <c r="A31" s="225" t="s">
        <v>243</v>
      </c>
      <c r="B31" s="250" t="s">
        <v>243</v>
      </c>
      <c r="C31" s="245" t="s">
        <v>243</v>
      </c>
      <c r="D31" s="246" t="s">
        <v>243</v>
      </c>
      <c r="E31" s="247" t="s">
        <v>243</v>
      </c>
      <c r="F31" s="247" t="s">
        <v>243</v>
      </c>
      <c r="G31" s="251" t="s">
        <v>243</v>
      </c>
      <c r="I31" s="252"/>
    </row>
    <row r="32" spans="1:9" ht="36.75" customHeight="1" x14ac:dyDescent="0.2">
      <c r="A32" s="225" t="s">
        <v>243</v>
      </c>
      <c r="B32" s="250" t="s">
        <v>243</v>
      </c>
      <c r="C32" s="245" t="s">
        <v>243</v>
      </c>
      <c r="D32" s="246" t="s">
        <v>243</v>
      </c>
      <c r="E32" s="247" t="s">
        <v>243</v>
      </c>
      <c r="F32" s="247" t="s">
        <v>243</v>
      </c>
      <c r="G32" s="251" t="s">
        <v>243</v>
      </c>
      <c r="I32" s="252"/>
    </row>
    <row r="33" spans="1:22" ht="36.75" customHeight="1" x14ac:dyDescent="0.2">
      <c r="A33" s="253" t="s">
        <v>243</v>
      </c>
      <c r="B33" s="254" t="s">
        <v>243</v>
      </c>
      <c r="C33" s="255" t="s">
        <v>243</v>
      </c>
      <c r="D33" s="256" t="s">
        <v>243</v>
      </c>
      <c r="E33" s="256" t="s">
        <v>243</v>
      </c>
      <c r="F33" s="257" t="s">
        <v>243</v>
      </c>
      <c r="G33" s="258" t="s">
        <v>243</v>
      </c>
      <c r="I33" s="259" t="s">
        <v>246</v>
      </c>
      <c r="N33" s="260" t="s">
        <v>247</v>
      </c>
      <c r="O33" s="261"/>
      <c r="P33" s="261"/>
      <c r="Q33" s="261"/>
      <c r="R33" s="261"/>
      <c r="S33" s="261"/>
      <c r="T33" s="261"/>
      <c r="U33" s="261"/>
      <c r="V33" s="261"/>
    </row>
    <row r="34" spans="1:22" ht="27.75" customHeight="1" x14ac:dyDescent="0.2">
      <c r="A34" s="262"/>
      <c r="B34" s="263"/>
      <c r="C34" s="263"/>
      <c r="D34" s="263"/>
      <c r="E34" s="263"/>
      <c r="F34" s="264"/>
      <c r="G34" s="263" t="s">
        <v>243</v>
      </c>
      <c r="H34" s="263"/>
      <c r="I34" s="263"/>
      <c r="N34" s="260" t="s">
        <v>248</v>
      </c>
      <c r="O34" s="261"/>
      <c r="P34" s="261"/>
      <c r="Q34" s="261"/>
      <c r="R34" s="261"/>
      <c r="S34" s="261"/>
      <c r="T34" s="261"/>
      <c r="U34" s="261"/>
      <c r="V34" s="261"/>
    </row>
    <row r="35" spans="1:22" ht="27.75" customHeight="1" x14ac:dyDescent="0.2">
      <c r="A35" s="262"/>
      <c r="B35" s="263"/>
      <c r="C35" s="263"/>
      <c r="D35" s="263"/>
      <c r="E35" s="263"/>
      <c r="F35" s="264"/>
      <c r="G35" s="263" t="s">
        <v>243</v>
      </c>
      <c r="H35" s="263"/>
      <c r="I35" s="263"/>
    </row>
    <row r="36" spans="1:22" ht="24" customHeight="1" x14ac:dyDescent="0.2">
      <c r="M36" s="265"/>
      <c r="N36" s="265"/>
    </row>
    <row r="37" spans="1:22" ht="24" customHeight="1" x14ac:dyDescent="0.15">
      <c r="I37" s="252" t="s">
        <v>249</v>
      </c>
    </row>
    <row r="38" spans="1:22" ht="24" customHeight="1" x14ac:dyDescent="0.15">
      <c r="I38" s="252" t="s">
        <v>249</v>
      </c>
    </row>
    <row r="39" spans="1:22" ht="24" customHeight="1" x14ac:dyDescent="0.15">
      <c r="I39" s="200"/>
    </row>
    <row r="147" spans="64:71" ht="24" customHeight="1" x14ac:dyDescent="0.15">
      <c r="BL147" s="190" t="s">
        <v>250</v>
      </c>
      <c r="BN147" s="190" t="s">
        <v>251</v>
      </c>
      <c r="BO147" s="190" t="s">
        <v>252</v>
      </c>
      <c r="BP147" s="190" t="s">
        <v>253</v>
      </c>
      <c r="BQ147" s="190" t="s">
        <v>254</v>
      </c>
      <c r="BS147" s="190" t="s">
        <v>255</v>
      </c>
    </row>
    <row r="148" spans="64:71" ht="24" customHeight="1" x14ac:dyDescent="0.15">
      <c r="BL148" s="190" t="s">
        <v>256</v>
      </c>
      <c r="BN148" s="190" t="s">
        <v>257</v>
      </c>
      <c r="BO148" s="190" t="s">
        <v>258</v>
      </c>
      <c r="BP148" s="190" t="s">
        <v>259</v>
      </c>
      <c r="BQ148" s="190" t="s">
        <v>260</v>
      </c>
      <c r="BS148" s="190" t="s">
        <v>261</v>
      </c>
    </row>
  </sheetData>
  <mergeCells count="4">
    <mergeCell ref="F2:G2"/>
    <mergeCell ref="E4:G5"/>
    <mergeCell ref="E8:G8"/>
    <mergeCell ref="M36:N36"/>
  </mergeCells>
  <phoneticPr fontId="9"/>
  <pageMargins left="0.98425196850393704" right="0.19685039370078741" top="0.6692913385826772" bottom="0" header="0.51181102362204722" footer="0.51181102362204722"/>
  <pageSetup paperSize="9" scale="74"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1]!内訳書別紙作成">
                <anchor moveWithCells="1" sizeWithCells="1">
                  <from>
                    <xdr:col>10</xdr:col>
                    <xdr:colOff>9525</xdr:colOff>
                    <xdr:row>0</xdr:row>
                    <xdr:rowOff>9525</xdr:rowOff>
                  </from>
                  <to>
                    <xdr:col>12</xdr:col>
                    <xdr:colOff>0</xdr:colOff>
                    <xdr:row>1</xdr:row>
                    <xdr:rowOff>47625</xdr:rowOff>
                  </to>
                </anchor>
              </controlPr>
            </control>
          </mc:Choice>
        </mc:AlternateContent>
        <mc:AlternateContent xmlns:mc="http://schemas.openxmlformats.org/markup-compatibility/2006">
          <mc:Choice Requires="x14">
            <control shapeId="3074" r:id="rId5" name="Button 2">
              <controlPr defaultSize="0" print="0" autoFill="0" autoPict="0" macro="[1]!MENU">
                <anchor moveWithCells="1" sizeWithCells="1">
                  <from>
                    <xdr:col>0</xdr:col>
                    <xdr:colOff>0</xdr:colOff>
                    <xdr:row>0</xdr:row>
                    <xdr:rowOff>0</xdr:rowOff>
                  </from>
                  <to>
                    <xdr:col>0</xdr:col>
                    <xdr:colOff>723900</xdr:colOff>
                    <xdr:row>1</xdr:row>
                    <xdr:rowOff>57150</xdr:rowOff>
                  </to>
                </anchor>
              </controlPr>
            </control>
          </mc:Choice>
        </mc:AlternateContent>
        <mc:AlternateContent xmlns:mc="http://schemas.openxmlformats.org/markup-compatibility/2006">
          <mc:Choice Requires="x14">
            <control shapeId="3075" r:id="rId6" name="Button 3">
              <controlPr defaultSize="0" print="0" autoFill="0" autoPict="0" macro="[1]!見積書自動作成">
                <anchor moveWithCells="1" sizeWithCells="1">
                  <from>
                    <xdr:col>8</xdr:col>
                    <xdr:colOff>9525</xdr:colOff>
                    <xdr:row>0</xdr:row>
                    <xdr:rowOff>9525</xdr:rowOff>
                  </from>
                  <to>
                    <xdr:col>10</xdr:col>
                    <xdr:colOff>0</xdr:colOff>
                    <xdr:row>1</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rgb="FF7030A0"/>
    <pageSetUpPr autoPageBreaks="0"/>
  </sheetPr>
  <dimension ref="A1:N314"/>
  <sheetViews>
    <sheetView showZeros="0" tabSelected="1" view="pageBreakPreview" zoomScaleNormal="75" zoomScaleSheetLayoutView="100" workbookViewId="0">
      <pane ySplit="3" topLeftCell="A28" activePane="bottomLeft" state="frozenSplit"/>
      <selection activeCell="D17" sqref="D17"/>
      <selection pane="bottomLeft" activeCell="M83" sqref="M83:N83"/>
    </sheetView>
  </sheetViews>
  <sheetFormatPr defaultRowHeight="28.5" customHeight="1" x14ac:dyDescent="0.15"/>
  <cols>
    <col min="1" max="1" width="4.125" style="81" customWidth="1"/>
    <col min="2" max="2" width="6" style="81" bestFit="1" customWidth="1"/>
    <col min="3" max="3" width="7.5" style="81" hidden="1" customWidth="1"/>
    <col min="4" max="4" width="22.375" style="81" customWidth="1"/>
    <col min="5" max="5" width="30.5" style="81" customWidth="1"/>
    <col min="6" max="6" width="5.375" style="81" customWidth="1"/>
    <col min="7" max="7" width="7" style="185" customWidth="1"/>
    <col min="8" max="8" width="9.25" style="186" bestFit="1" customWidth="1"/>
    <col min="9" max="9" width="14.125" style="186" customWidth="1"/>
    <col min="10" max="10" width="7.5" style="186" hidden="1" customWidth="1"/>
    <col min="11" max="11" width="10.125" style="186" hidden="1" customWidth="1"/>
    <col min="12" max="12" width="9.375" style="187" customWidth="1"/>
    <col min="13" max="13" width="15.625" style="81" customWidth="1"/>
    <col min="14" max="15" width="10.625" style="81" customWidth="1"/>
    <col min="16" max="16" width="14.625" style="81" customWidth="1"/>
    <col min="17" max="16384" width="9" style="81"/>
  </cols>
  <sheetData>
    <row r="1" spans="1:14" ht="13.5" x14ac:dyDescent="0.15">
      <c r="B1" s="82"/>
      <c r="C1" s="83"/>
      <c r="D1" s="84" t="s">
        <v>70</v>
      </c>
      <c r="E1" s="85"/>
      <c r="F1" s="86"/>
      <c r="G1" s="85"/>
      <c r="H1" s="85"/>
      <c r="I1" s="87">
        <f>[2]要求入力!$L$306</f>
        <v>0</v>
      </c>
      <c r="J1" s="88"/>
      <c r="K1" s="88"/>
      <c r="L1" s="89"/>
    </row>
    <row r="2" spans="1:14" ht="28.5" customHeight="1" x14ac:dyDescent="0.15">
      <c r="A2" s="90"/>
      <c r="B2" s="91"/>
      <c r="C2" s="91"/>
      <c r="D2" s="91" t="s">
        <v>262</v>
      </c>
      <c r="E2" s="91"/>
      <c r="F2" s="91"/>
      <c r="G2" s="91"/>
      <c r="H2" s="91"/>
      <c r="I2" s="91"/>
      <c r="J2" s="91"/>
      <c r="K2" s="91"/>
      <c r="L2" s="92"/>
    </row>
    <row r="3" spans="1:14" ht="35.1" customHeight="1" x14ac:dyDescent="0.15">
      <c r="A3" s="93"/>
      <c r="B3" s="94" t="s">
        <v>72</v>
      </c>
      <c r="C3" s="95" t="s">
        <v>73</v>
      </c>
      <c r="D3" s="94" t="s">
        <v>74</v>
      </c>
      <c r="E3" s="96" t="s">
        <v>75</v>
      </c>
      <c r="F3" s="96" t="s">
        <v>76</v>
      </c>
      <c r="G3" s="97" t="s">
        <v>77</v>
      </c>
      <c r="H3" s="98" t="s">
        <v>78</v>
      </c>
      <c r="I3" s="98" t="s">
        <v>79</v>
      </c>
      <c r="J3" s="98" t="s">
        <v>80</v>
      </c>
      <c r="K3" s="98" t="s">
        <v>81</v>
      </c>
      <c r="L3" s="99" t="s">
        <v>82</v>
      </c>
      <c r="N3" s="100"/>
    </row>
    <row r="4" spans="1:14" ht="35.1" customHeight="1" x14ac:dyDescent="0.15">
      <c r="A4" s="93"/>
      <c r="B4" s="101">
        <v>1</v>
      </c>
      <c r="C4" s="102"/>
      <c r="D4" s="103" t="s">
        <v>83</v>
      </c>
      <c r="E4" s="104" t="s">
        <v>263</v>
      </c>
      <c r="F4" s="105" t="s">
        <v>85</v>
      </c>
      <c r="G4" s="106">
        <v>110</v>
      </c>
      <c r="H4" s="107"/>
      <c r="I4" s="108"/>
      <c r="J4" s="109"/>
      <c r="K4" s="109"/>
      <c r="L4" s="110"/>
    </row>
    <row r="5" spans="1:14" ht="35.1" customHeight="1" x14ac:dyDescent="0.15">
      <c r="A5" s="93"/>
      <c r="B5" s="111">
        <v>2</v>
      </c>
      <c r="C5" s="112"/>
      <c r="D5" s="103" t="s">
        <v>86</v>
      </c>
      <c r="E5" s="104" t="s">
        <v>264</v>
      </c>
      <c r="F5" s="105" t="s">
        <v>88</v>
      </c>
      <c r="G5" s="106">
        <v>6</v>
      </c>
      <c r="H5" s="107"/>
      <c r="I5" s="113"/>
      <c r="J5" s="114"/>
      <c r="K5" s="114"/>
      <c r="L5" s="115"/>
    </row>
    <row r="6" spans="1:14" ht="35.1" customHeight="1" x14ac:dyDescent="0.15">
      <c r="A6" s="93"/>
      <c r="B6" s="111">
        <v>3</v>
      </c>
      <c r="C6" s="112"/>
      <c r="D6" s="103" t="s">
        <v>86</v>
      </c>
      <c r="E6" s="104" t="s">
        <v>265</v>
      </c>
      <c r="F6" s="105" t="s">
        <v>88</v>
      </c>
      <c r="G6" s="106">
        <v>3</v>
      </c>
      <c r="H6" s="107"/>
      <c r="I6" s="113"/>
      <c r="J6" s="114"/>
      <c r="K6" s="114"/>
      <c r="L6" s="115"/>
    </row>
    <row r="7" spans="1:14" ht="35.1" customHeight="1" x14ac:dyDescent="0.15">
      <c r="A7" s="93"/>
      <c r="B7" s="111">
        <v>4</v>
      </c>
      <c r="C7" s="112"/>
      <c r="D7" s="103" t="s">
        <v>90</v>
      </c>
      <c r="E7" s="104" t="s">
        <v>266</v>
      </c>
      <c r="F7" s="105" t="s">
        <v>85</v>
      </c>
      <c r="G7" s="106">
        <v>5</v>
      </c>
      <c r="H7" s="107"/>
      <c r="I7" s="113"/>
      <c r="J7" s="114"/>
      <c r="K7" s="114"/>
      <c r="L7" s="115"/>
    </row>
    <row r="8" spans="1:14" ht="35.1" customHeight="1" x14ac:dyDescent="0.15">
      <c r="A8" s="93"/>
      <c r="B8" s="111">
        <v>5</v>
      </c>
      <c r="C8" s="112"/>
      <c r="D8" s="103" t="s">
        <v>92</v>
      </c>
      <c r="E8" s="104" t="s">
        <v>267</v>
      </c>
      <c r="F8" s="105" t="s">
        <v>88</v>
      </c>
      <c r="G8" s="106">
        <v>3</v>
      </c>
      <c r="H8" s="107"/>
      <c r="I8" s="113"/>
      <c r="J8" s="114"/>
      <c r="K8" s="114"/>
      <c r="L8" s="115"/>
    </row>
    <row r="9" spans="1:14" ht="35.1" customHeight="1" x14ac:dyDescent="0.15">
      <c r="A9" s="93"/>
      <c r="B9" s="111">
        <v>6</v>
      </c>
      <c r="C9" s="112"/>
      <c r="D9" s="103" t="s">
        <v>94</v>
      </c>
      <c r="E9" s="104" t="s">
        <v>268</v>
      </c>
      <c r="F9" s="105" t="s">
        <v>85</v>
      </c>
      <c r="G9" s="106">
        <v>2</v>
      </c>
      <c r="H9" s="107"/>
      <c r="I9" s="113"/>
      <c r="J9" s="114"/>
      <c r="K9" s="114"/>
      <c r="L9" s="115"/>
    </row>
    <row r="10" spans="1:14" ht="35.1" customHeight="1" x14ac:dyDescent="0.15">
      <c r="A10" s="93"/>
      <c r="B10" s="111">
        <v>7</v>
      </c>
      <c r="C10" s="112"/>
      <c r="D10" s="103" t="s">
        <v>96</v>
      </c>
      <c r="E10" s="104" t="s">
        <v>269</v>
      </c>
      <c r="F10" s="105" t="s">
        <v>85</v>
      </c>
      <c r="G10" s="106">
        <v>35</v>
      </c>
      <c r="H10" s="107"/>
      <c r="I10" s="113"/>
      <c r="J10" s="114"/>
      <c r="K10" s="114"/>
      <c r="L10" s="115"/>
    </row>
    <row r="11" spans="1:14" ht="35.1" customHeight="1" x14ac:dyDescent="0.15">
      <c r="A11" s="93"/>
      <c r="B11" s="111">
        <v>8</v>
      </c>
      <c r="C11" s="112"/>
      <c r="D11" s="103" t="s">
        <v>98</v>
      </c>
      <c r="E11" s="104" t="s">
        <v>270</v>
      </c>
      <c r="F11" s="105" t="s">
        <v>100</v>
      </c>
      <c r="G11" s="106">
        <v>60</v>
      </c>
      <c r="H11" s="107"/>
      <c r="I11" s="113"/>
      <c r="J11" s="114"/>
      <c r="K11" s="114"/>
      <c r="L11" s="115"/>
    </row>
    <row r="12" spans="1:14" ht="35.1" customHeight="1" x14ac:dyDescent="0.15">
      <c r="A12" s="93"/>
      <c r="B12" s="111">
        <v>9</v>
      </c>
      <c r="C12" s="112"/>
      <c r="D12" s="103" t="s">
        <v>96</v>
      </c>
      <c r="E12" s="104" t="s">
        <v>271</v>
      </c>
      <c r="F12" s="105" t="s">
        <v>85</v>
      </c>
      <c r="G12" s="106">
        <v>25</v>
      </c>
      <c r="H12" s="107"/>
      <c r="I12" s="113"/>
      <c r="J12" s="114"/>
      <c r="K12" s="114"/>
      <c r="L12" s="115"/>
    </row>
    <row r="13" spans="1:14" ht="35.1" customHeight="1" x14ac:dyDescent="0.15">
      <c r="A13" s="93"/>
      <c r="B13" s="111">
        <v>10</v>
      </c>
      <c r="C13" s="112"/>
      <c r="D13" s="103" t="s">
        <v>96</v>
      </c>
      <c r="E13" s="104" t="s">
        <v>272</v>
      </c>
      <c r="F13" s="105" t="s">
        <v>85</v>
      </c>
      <c r="G13" s="106">
        <v>10</v>
      </c>
      <c r="H13" s="107"/>
      <c r="I13" s="113"/>
      <c r="J13" s="114"/>
      <c r="K13" s="114"/>
      <c r="L13" s="115"/>
    </row>
    <row r="14" spans="1:14" ht="35.1" customHeight="1" x14ac:dyDescent="0.15">
      <c r="A14" s="93"/>
      <c r="B14" s="111">
        <v>11</v>
      </c>
      <c r="C14" s="112"/>
      <c r="D14" s="103" t="s">
        <v>103</v>
      </c>
      <c r="E14" s="104" t="s">
        <v>273</v>
      </c>
      <c r="F14" s="105" t="s">
        <v>85</v>
      </c>
      <c r="G14" s="106">
        <v>25</v>
      </c>
      <c r="H14" s="107"/>
      <c r="I14" s="113"/>
      <c r="J14" s="114"/>
      <c r="K14" s="114"/>
      <c r="L14" s="115"/>
    </row>
    <row r="15" spans="1:14" ht="35.1" customHeight="1" x14ac:dyDescent="0.15">
      <c r="A15" s="93"/>
      <c r="B15" s="111">
        <v>12</v>
      </c>
      <c r="C15" s="112"/>
      <c r="D15" s="103" t="s">
        <v>105</v>
      </c>
      <c r="E15" s="104" t="s">
        <v>274</v>
      </c>
      <c r="F15" s="105" t="s">
        <v>100</v>
      </c>
      <c r="G15" s="106">
        <v>70</v>
      </c>
      <c r="H15" s="107"/>
      <c r="I15" s="113"/>
      <c r="J15" s="114"/>
      <c r="K15" s="114"/>
      <c r="L15" s="115"/>
    </row>
    <row r="16" spans="1:14" ht="35.1" customHeight="1" x14ac:dyDescent="0.15">
      <c r="A16" s="93"/>
      <c r="B16" s="111">
        <v>13</v>
      </c>
      <c r="C16" s="112"/>
      <c r="D16" s="103" t="s">
        <v>107</v>
      </c>
      <c r="E16" s="104" t="s">
        <v>275</v>
      </c>
      <c r="F16" s="105" t="s">
        <v>100</v>
      </c>
      <c r="G16" s="106">
        <v>70</v>
      </c>
      <c r="H16" s="107"/>
      <c r="I16" s="113"/>
      <c r="J16" s="114"/>
      <c r="K16" s="114"/>
      <c r="L16" s="115"/>
    </row>
    <row r="17" spans="1:12" ht="35.1" customHeight="1" x14ac:dyDescent="0.15">
      <c r="A17" s="93"/>
      <c r="B17" s="111">
        <v>14</v>
      </c>
      <c r="C17" s="112"/>
      <c r="D17" s="103" t="s">
        <v>107</v>
      </c>
      <c r="E17" s="104" t="s">
        <v>276</v>
      </c>
      <c r="F17" s="105" t="s">
        <v>100</v>
      </c>
      <c r="G17" s="106">
        <v>24</v>
      </c>
      <c r="H17" s="107"/>
      <c r="I17" s="113"/>
      <c r="J17" s="114"/>
      <c r="K17" s="114"/>
      <c r="L17" s="115"/>
    </row>
    <row r="18" spans="1:12" ht="35.1" customHeight="1" x14ac:dyDescent="0.15">
      <c r="A18" s="93"/>
      <c r="B18" s="111">
        <v>15</v>
      </c>
      <c r="C18" s="112"/>
      <c r="D18" s="103" t="s">
        <v>110</v>
      </c>
      <c r="E18" s="104" t="s">
        <v>277</v>
      </c>
      <c r="F18" s="105" t="s">
        <v>100</v>
      </c>
      <c r="G18" s="106">
        <v>4</v>
      </c>
      <c r="H18" s="107"/>
      <c r="I18" s="113"/>
      <c r="J18" s="114"/>
      <c r="K18" s="114"/>
      <c r="L18" s="115"/>
    </row>
    <row r="19" spans="1:12" ht="35.1" customHeight="1" x14ac:dyDescent="0.15">
      <c r="A19" s="93"/>
      <c r="B19" s="111">
        <v>16</v>
      </c>
      <c r="C19" s="112"/>
      <c r="D19" s="103" t="s">
        <v>110</v>
      </c>
      <c r="E19" s="104" t="s">
        <v>278</v>
      </c>
      <c r="F19" s="105" t="s">
        <v>100</v>
      </c>
      <c r="G19" s="106">
        <v>4</v>
      </c>
      <c r="H19" s="107"/>
      <c r="I19" s="113"/>
      <c r="J19" s="114"/>
      <c r="K19" s="114"/>
      <c r="L19" s="115"/>
    </row>
    <row r="20" spans="1:12" ht="35.1" customHeight="1" x14ac:dyDescent="0.15">
      <c r="A20" s="93"/>
      <c r="B20" s="111">
        <v>17</v>
      </c>
      <c r="C20" s="112"/>
      <c r="D20" s="103" t="s">
        <v>113</v>
      </c>
      <c r="E20" s="104" t="s">
        <v>279</v>
      </c>
      <c r="F20" s="105" t="s">
        <v>100</v>
      </c>
      <c r="G20" s="106">
        <v>20</v>
      </c>
      <c r="H20" s="107"/>
      <c r="I20" s="113"/>
      <c r="J20" s="114"/>
      <c r="K20" s="114"/>
      <c r="L20" s="115"/>
    </row>
    <row r="21" spans="1:12" ht="35.1" customHeight="1" x14ac:dyDescent="0.15">
      <c r="A21" s="93"/>
      <c r="B21" s="111">
        <v>18</v>
      </c>
      <c r="C21" s="112"/>
      <c r="D21" s="103" t="s">
        <v>115</v>
      </c>
      <c r="E21" s="104" t="s">
        <v>280</v>
      </c>
      <c r="F21" s="105" t="s">
        <v>100</v>
      </c>
      <c r="G21" s="106">
        <v>10</v>
      </c>
      <c r="H21" s="107"/>
      <c r="I21" s="113"/>
      <c r="J21" s="114"/>
      <c r="K21" s="114"/>
      <c r="L21" s="115"/>
    </row>
    <row r="22" spans="1:12" ht="35.1" customHeight="1" x14ac:dyDescent="0.15">
      <c r="A22" s="93"/>
      <c r="B22" s="111">
        <v>19</v>
      </c>
      <c r="C22" s="112"/>
      <c r="D22" s="103" t="s">
        <v>115</v>
      </c>
      <c r="E22" s="104" t="s">
        <v>281</v>
      </c>
      <c r="F22" s="105" t="s">
        <v>100</v>
      </c>
      <c r="G22" s="106">
        <v>20</v>
      </c>
      <c r="H22" s="107"/>
      <c r="I22" s="113"/>
      <c r="J22" s="114"/>
      <c r="K22" s="114"/>
      <c r="L22" s="115"/>
    </row>
    <row r="23" spans="1:12" ht="35.1" customHeight="1" x14ac:dyDescent="0.15">
      <c r="A23" s="93"/>
      <c r="B23" s="111">
        <v>20</v>
      </c>
      <c r="C23" s="112"/>
      <c r="D23" s="103" t="s">
        <v>115</v>
      </c>
      <c r="E23" s="104" t="s">
        <v>282</v>
      </c>
      <c r="F23" s="105" t="s">
        <v>100</v>
      </c>
      <c r="G23" s="106">
        <v>20</v>
      </c>
      <c r="H23" s="107"/>
      <c r="I23" s="113"/>
      <c r="J23" s="114"/>
      <c r="K23" s="114"/>
      <c r="L23" s="115"/>
    </row>
    <row r="24" spans="1:12" ht="35.1" customHeight="1" x14ac:dyDescent="0.15">
      <c r="A24" s="93"/>
      <c r="B24" s="111">
        <v>21</v>
      </c>
      <c r="C24" s="112"/>
      <c r="D24" s="103" t="s">
        <v>115</v>
      </c>
      <c r="E24" s="104" t="s">
        <v>283</v>
      </c>
      <c r="F24" s="105" t="s">
        <v>100</v>
      </c>
      <c r="G24" s="106">
        <v>10</v>
      </c>
      <c r="H24" s="107"/>
      <c r="I24" s="113"/>
      <c r="J24" s="114"/>
      <c r="K24" s="114"/>
      <c r="L24" s="115"/>
    </row>
    <row r="25" spans="1:12" ht="35.1" customHeight="1" x14ac:dyDescent="0.15">
      <c r="A25" s="93"/>
      <c r="B25" s="111">
        <v>22</v>
      </c>
      <c r="C25" s="112"/>
      <c r="D25" s="103" t="s">
        <v>120</v>
      </c>
      <c r="E25" s="104" t="s">
        <v>284</v>
      </c>
      <c r="F25" s="105" t="s">
        <v>100</v>
      </c>
      <c r="G25" s="106">
        <v>10</v>
      </c>
      <c r="H25" s="107"/>
      <c r="I25" s="113"/>
      <c r="J25" s="114"/>
      <c r="K25" s="114"/>
      <c r="L25" s="115"/>
    </row>
    <row r="26" spans="1:12" ht="35.1" customHeight="1" x14ac:dyDescent="0.15">
      <c r="A26" s="93"/>
      <c r="B26" s="111">
        <v>23</v>
      </c>
      <c r="C26" s="112"/>
      <c r="D26" s="103" t="s">
        <v>120</v>
      </c>
      <c r="E26" s="104" t="s">
        <v>285</v>
      </c>
      <c r="F26" s="105" t="s">
        <v>100</v>
      </c>
      <c r="G26" s="106">
        <v>10</v>
      </c>
      <c r="H26" s="107"/>
      <c r="I26" s="113"/>
      <c r="J26" s="114"/>
      <c r="K26" s="114"/>
      <c r="L26" s="115"/>
    </row>
    <row r="27" spans="1:12" ht="35.1" customHeight="1" x14ac:dyDescent="0.15">
      <c r="A27" s="93"/>
      <c r="B27" s="111">
        <v>24</v>
      </c>
      <c r="C27" s="112"/>
      <c r="D27" s="103" t="s">
        <v>123</v>
      </c>
      <c r="E27" s="104" t="s">
        <v>284</v>
      </c>
      <c r="F27" s="105" t="s">
        <v>100</v>
      </c>
      <c r="G27" s="106">
        <v>14</v>
      </c>
      <c r="H27" s="107"/>
      <c r="I27" s="113"/>
      <c r="J27" s="114"/>
      <c r="K27" s="114"/>
      <c r="L27" s="115"/>
    </row>
    <row r="28" spans="1:12" ht="35.1" customHeight="1" x14ac:dyDescent="0.15">
      <c r="A28" s="93"/>
      <c r="B28" s="111">
        <v>25</v>
      </c>
      <c r="C28" s="112"/>
      <c r="D28" s="103" t="s">
        <v>123</v>
      </c>
      <c r="E28" s="104" t="s">
        <v>285</v>
      </c>
      <c r="F28" s="105" t="s">
        <v>100</v>
      </c>
      <c r="G28" s="106">
        <v>14</v>
      </c>
      <c r="H28" s="107"/>
      <c r="I28" s="113"/>
      <c r="J28" s="114"/>
      <c r="K28" s="114"/>
      <c r="L28" s="115"/>
    </row>
    <row r="29" spans="1:12" ht="35.1" customHeight="1" x14ac:dyDescent="0.15">
      <c r="A29" s="93"/>
      <c r="B29" s="111">
        <v>26</v>
      </c>
      <c r="C29" s="112"/>
      <c r="D29" s="103" t="s">
        <v>124</v>
      </c>
      <c r="E29" s="116" t="s">
        <v>286</v>
      </c>
      <c r="F29" s="105" t="s">
        <v>100</v>
      </c>
      <c r="G29" s="106">
        <v>24</v>
      </c>
      <c r="H29" s="107"/>
      <c r="I29" s="113"/>
      <c r="J29" s="114"/>
      <c r="K29" s="114"/>
      <c r="L29" s="115"/>
    </row>
    <row r="30" spans="1:12" ht="35.1" customHeight="1" x14ac:dyDescent="0.15">
      <c r="A30" s="93"/>
      <c r="B30" s="111">
        <v>27</v>
      </c>
      <c r="C30" s="112"/>
      <c r="D30" s="103" t="s">
        <v>124</v>
      </c>
      <c r="E30" s="104" t="s">
        <v>287</v>
      </c>
      <c r="F30" s="105" t="s">
        <v>100</v>
      </c>
      <c r="G30" s="106">
        <v>24</v>
      </c>
      <c r="H30" s="107"/>
      <c r="I30" s="113"/>
      <c r="J30" s="114"/>
      <c r="K30" s="114"/>
      <c r="L30" s="115"/>
    </row>
    <row r="31" spans="1:12" ht="35.1" customHeight="1" x14ac:dyDescent="0.15">
      <c r="A31" s="93"/>
      <c r="B31" s="111">
        <v>28</v>
      </c>
      <c r="C31" s="112"/>
      <c r="D31" s="103" t="s">
        <v>127</v>
      </c>
      <c r="E31" s="104" t="s">
        <v>288</v>
      </c>
      <c r="F31" s="105" t="s">
        <v>129</v>
      </c>
      <c r="G31" s="106">
        <v>4</v>
      </c>
      <c r="H31" s="107"/>
      <c r="I31" s="113"/>
      <c r="J31" s="114"/>
      <c r="K31" s="114"/>
      <c r="L31" s="115"/>
    </row>
    <row r="32" spans="1:12" ht="35.1" customHeight="1" x14ac:dyDescent="0.15">
      <c r="A32" s="93"/>
      <c r="B32" s="111">
        <v>29</v>
      </c>
      <c r="C32" s="112"/>
      <c r="D32" s="103" t="s">
        <v>127</v>
      </c>
      <c r="E32" s="104" t="s">
        <v>289</v>
      </c>
      <c r="F32" s="105" t="s">
        <v>129</v>
      </c>
      <c r="G32" s="106">
        <v>4</v>
      </c>
      <c r="H32" s="107"/>
      <c r="I32" s="113"/>
      <c r="J32" s="114"/>
      <c r="K32" s="114"/>
      <c r="L32" s="115"/>
    </row>
    <row r="33" spans="1:12" ht="35.1" customHeight="1" x14ac:dyDescent="0.15">
      <c r="A33" s="93"/>
      <c r="B33" s="111">
        <v>30</v>
      </c>
      <c r="C33" s="117"/>
      <c r="D33" s="103" t="s">
        <v>131</v>
      </c>
      <c r="E33" s="104" t="s">
        <v>290</v>
      </c>
      <c r="F33" s="105" t="s">
        <v>129</v>
      </c>
      <c r="G33" s="106">
        <v>3</v>
      </c>
      <c r="H33" s="107"/>
      <c r="I33" s="118"/>
      <c r="J33" s="119"/>
      <c r="K33" s="119"/>
      <c r="L33" s="120"/>
    </row>
    <row r="34" spans="1:12" ht="35.1" customHeight="1" x14ac:dyDescent="0.15">
      <c r="A34" s="93"/>
      <c r="B34" s="121"/>
      <c r="C34" s="122"/>
      <c r="D34" s="123" t="str">
        <f>IF(D35=0,"合　　　　　　計","小　　　　　　計")</f>
        <v>小　　　　　　計</v>
      </c>
      <c r="E34" s="124"/>
      <c r="F34" s="125"/>
      <c r="G34" s="126"/>
      <c r="H34" s="126"/>
      <c r="I34" s="127">
        <f>SUM(I4:I33)</f>
        <v>0</v>
      </c>
      <c r="J34" s="128"/>
      <c r="K34" s="128"/>
      <c r="L34" s="129"/>
    </row>
    <row r="35" spans="1:12" ht="35.1" customHeight="1" x14ac:dyDescent="0.15">
      <c r="A35" s="93"/>
      <c r="B35" s="101">
        <v>31</v>
      </c>
      <c r="C35" s="102"/>
      <c r="D35" s="103" t="s">
        <v>131</v>
      </c>
      <c r="E35" s="104" t="s">
        <v>291</v>
      </c>
      <c r="F35" s="105" t="s">
        <v>129</v>
      </c>
      <c r="G35" s="106">
        <v>3</v>
      </c>
      <c r="H35" s="107"/>
      <c r="I35" s="108"/>
      <c r="J35" s="109"/>
      <c r="K35" s="109"/>
      <c r="L35" s="110"/>
    </row>
    <row r="36" spans="1:12" ht="35.1" customHeight="1" x14ac:dyDescent="0.15">
      <c r="A36" s="93"/>
      <c r="B36" s="111">
        <v>32</v>
      </c>
      <c r="C36" s="102"/>
      <c r="D36" s="103" t="s">
        <v>134</v>
      </c>
      <c r="E36" s="104" t="s">
        <v>292</v>
      </c>
      <c r="F36" s="105" t="s">
        <v>129</v>
      </c>
      <c r="G36" s="106">
        <v>4</v>
      </c>
      <c r="H36" s="107"/>
      <c r="I36" s="113"/>
      <c r="J36" s="109"/>
      <c r="K36" s="109"/>
      <c r="L36" s="110"/>
    </row>
    <row r="37" spans="1:12" ht="35.1" customHeight="1" x14ac:dyDescent="0.15">
      <c r="A37" s="93"/>
      <c r="B37" s="111">
        <v>33</v>
      </c>
      <c r="C37" s="102"/>
      <c r="D37" s="103" t="s">
        <v>136</v>
      </c>
      <c r="E37" s="104" t="s">
        <v>293</v>
      </c>
      <c r="F37" s="105" t="s">
        <v>129</v>
      </c>
      <c r="G37" s="106">
        <v>2</v>
      </c>
      <c r="H37" s="107"/>
      <c r="I37" s="113"/>
      <c r="J37" s="109"/>
      <c r="K37" s="109"/>
      <c r="L37" s="110"/>
    </row>
    <row r="38" spans="1:12" ht="35.1" customHeight="1" x14ac:dyDescent="0.15">
      <c r="A38" s="93"/>
      <c r="B38" s="111">
        <v>34</v>
      </c>
      <c r="C38" s="102"/>
      <c r="D38" s="103" t="s">
        <v>138</v>
      </c>
      <c r="E38" s="104" t="s">
        <v>294</v>
      </c>
      <c r="F38" s="105" t="s">
        <v>129</v>
      </c>
      <c r="G38" s="106">
        <v>1</v>
      </c>
      <c r="H38" s="107"/>
      <c r="I38" s="113"/>
      <c r="J38" s="109"/>
      <c r="K38" s="109"/>
      <c r="L38" s="110"/>
    </row>
    <row r="39" spans="1:12" ht="35.1" customHeight="1" x14ac:dyDescent="0.15">
      <c r="A39" s="93"/>
      <c r="B39" s="111">
        <v>35</v>
      </c>
      <c r="C39" s="102"/>
      <c r="D39" s="103" t="s">
        <v>140</v>
      </c>
      <c r="E39" s="104" t="s">
        <v>295</v>
      </c>
      <c r="F39" s="105" t="s">
        <v>100</v>
      </c>
      <c r="G39" s="106">
        <v>20</v>
      </c>
      <c r="H39" s="107"/>
      <c r="I39" s="113"/>
      <c r="J39" s="109"/>
      <c r="K39" s="109"/>
      <c r="L39" s="110"/>
    </row>
    <row r="40" spans="1:12" ht="35.1" customHeight="1" x14ac:dyDescent="0.15">
      <c r="A40" s="93"/>
      <c r="B40" s="111">
        <v>36</v>
      </c>
      <c r="C40" s="102"/>
      <c r="D40" s="103" t="s">
        <v>140</v>
      </c>
      <c r="E40" s="104" t="s">
        <v>296</v>
      </c>
      <c r="F40" s="105" t="s">
        <v>100</v>
      </c>
      <c r="G40" s="106">
        <v>80</v>
      </c>
      <c r="H40" s="107"/>
      <c r="I40" s="113"/>
      <c r="J40" s="109"/>
      <c r="K40" s="109"/>
      <c r="L40" s="110"/>
    </row>
    <row r="41" spans="1:12" ht="35.1" customHeight="1" x14ac:dyDescent="0.15">
      <c r="A41" s="93"/>
      <c r="B41" s="111">
        <v>37</v>
      </c>
      <c r="C41" s="102"/>
      <c r="D41" s="103" t="s">
        <v>140</v>
      </c>
      <c r="E41" s="104" t="s">
        <v>297</v>
      </c>
      <c r="F41" s="105" t="s">
        <v>100</v>
      </c>
      <c r="G41" s="106">
        <v>80</v>
      </c>
      <c r="H41" s="107"/>
      <c r="I41" s="113"/>
      <c r="J41" s="109"/>
      <c r="K41" s="109"/>
      <c r="L41" s="110"/>
    </row>
    <row r="42" spans="1:12" ht="35.1" customHeight="1" x14ac:dyDescent="0.15">
      <c r="A42" s="93"/>
      <c r="B42" s="111">
        <v>38</v>
      </c>
      <c r="C42" s="102"/>
      <c r="D42" s="103" t="s">
        <v>140</v>
      </c>
      <c r="E42" s="104" t="s">
        <v>298</v>
      </c>
      <c r="F42" s="105" t="s">
        <v>100</v>
      </c>
      <c r="G42" s="106">
        <v>5</v>
      </c>
      <c r="H42" s="107"/>
      <c r="I42" s="113"/>
      <c r="J42" s="109"/>
      <c r="K42" s="109"/>
      <c r="L42" s="110"/>
    </row>
    <row r="43" spans="1:12" ht="35.1" customHeight="1" x14ac:dyDescent="0.15">
      <c r="A43" s="93"/>
      <c r="B43" s="111">
        <v>39</v>
      </c>
      <c r="C43" s="102"/>
      <c r="D43" s="103" t="s">
        <v>140</v>
      </c>
      <c r="E43" s="104" t="s">
        <v>299</v>
      </c>
      <c r="F43" s="105" t="s">
        <v>100</v>
      </c>
      <c r="G43" s="106">
        <v>20</v>
      </c>
      <c r="H43" s="107"/>
      <c r="I43" s="113"/>
      <c r="J43" s="109"/>
      <c r="K43" s="109"/>
      <c r="L43" s="110"/>
    </row>
    <row r="44" spans="1:12" ht="35.1" customHeight="1" x14ac:dyDescent="0.15">
      <c r="A44" s="93"/>
      <c r="B44" s="111">
        <v>40</v>
      </c>
      <c r="C44" s="102"/>
      <c r="D44" s="103" t="s">
        <v>140</v>
      </c>
      <c r="E44" s="104" t="s">
        <v>300</v>
      </c>
      <c r="F44" s="105" t="s">
        <v>100</v>
      </c>
      <c r="G44" s="106">
        <v>20</v>
      </c>
      <c r="H44" s="107"/>
      <c r="I44" s="113"/>
      <c r="J44" s="109"/>
      <c r="K44" s="109"/>
      <c r="L44" s="110"/>
    </row>
    <row r="45" spans="1:12" ht="35.1" customHeight="1" x14ac:dyDescent="0.15">
      <c r="B45" s="111">
        <v>41</v>
      </c>
      <c r="C45" s="102"/>
      <c r="D45" s="103" t="s">
        <v>140</v>
      </c>
      <c r="E45" s="104" t="s">
        <v>301</v>
      </c>
      <c r="F45" s="105" t="s">
        <v>100</v>
      </c>
      <c r="G45" s="106">
        <v>20</v>
      </c>
      <c r="H45" s="107"/>
      <c r="I45" s="113"/>
      <c r="J45" s="109"/>
      <c r="K45" s="109"/>
      <c r="L45" s="110"/>
    </row>
    <row r="46" spans="1:12" ht="35.1" customHeight="1" x14ac:dyDescent="0.15">
      <c r="B46" s="111">
        <v>42</v>
      </c>
      <c r="C46" s="102"/>
      <c r="D46" s="103" t="s">
        <v>140</v>
      </c>
      <c r="E46" s="104" t="s">
        <v>302</v>
      </c>
      <c r="F46" s="105" t="s">
        <v>100</v>
      </c>
      <c r="G46" s="106">
        <v>10</v>
      </c>
      <c r="H46" s="107"/>
      <c r="I46" s="113"/>
      <c r="J46" s="109"/>
      <c r="K46" s="109"/>
      <c r="L46" s="110"/>
    </row>
    <row r="47" spans="1:12" ht="35.1" customHeight="1" x14ac:dyDescent="0.15">
      <c r="B47" s="111">
        <v>43</v>
      </c>
      <c r="C47" s="102"/>
      <c r="D47" s="103" t="s">
        <v>140</v>
      </c>
      <c r="E47" s="104" t="s">
        <v>303</v>
      </c>
      <c r="F47" s="105" t="s">
        <v>100</v>
      </c>
      <c r="G47" s="106">
        <v>30</v>
      </c>
      <c r="H47" s="107"/>
      <c r="I47" s="113"/>
      <c r="J47" s="109"/>
      <c r="K47" s="109"/>
      <c r="L47" s="110"/>
    </row>
    <row r="48" spans="1:12" ht="35.1" customHeight="1" x14ac:dyDescent="0.15">
      <c r="B48" s="111">
        <v>44</v>
      </c>
      <c r="C48" s="102"/>
      <c r="D48" s="103" t="s">
        <v>140</v>
      </c>
      <c r="E48" s="104" t="s">
        <v>304</v>
      </c>
      <c r="F48" s="105" t="s">
        <v>100</v>
      </c>
      <c r="G48" s="106">
        <v>6</v>
      </c>
      <c r="H48" s="107"/>
      <c r="I48" s="113"/>
      <c r="J48" s="109"/>
      <c r="K48" s="109"/>
      <c r="L48" s="110"/>
    </row>
    <row r="49" spans="2:12" ht="35.1" customHeight="1" x14ac:dyDescent="0.15">
      <c r="B49" s="111">
        <v>45</v>
      </c>
      <c r="C49" s="102"/>
      <c r="D49" s="103" t="s">
        <v>140</v>
      </c>
      <c r="E49" s="104" t="s">
        <v>305</v>
      </c>
      <c r="F49" s="105" t="s">
        <v>100</v>
      </c>
      <c r="G49" s="106">
        <v>3</v>
      </c>
      <c r="H49" s="107"/>
      <c r="I49" s="113"/>
      <c r="J49" s="109"/>
      <c r="K49" s="109"/>
      <c r="L49" s="110"/>
    </row>
    <row r="50" spans="2:12" ht="35.1" customHeight="1" x14ac:dyDescent="0.15">
      <c r="B50" s="111">
        <v>46</v>
      </c>
      <c r="C50" s="102"/>
      <c r="D50" s="103" t="s">
        <v>140</v>
      </c>
      <c r="E50" s="104" t="s">
        <v>306</v>
      </c>
      <c r="F50" s="105" t="s">
        <v>100</v>
      </c>
      <c r="G50" s="106">
        <v>3</v>
      </c>
      <c r="H50" s="107"/>
      <c r="I50" s="113"/>
      <c r="J50" s="109"/>
      <c r="K50" s="109"/>
      <c r="L50" s="110"/>
    </row>
    <row r="51" spans="2:12" ht="35.1" customHeight="1" x14ac:dyDescent="0.15">
      <c r="B51" s="111">
        <v>47</v>
      </c>
      <c r="C51" s="102"/>
      <c r="D51" s="103" t="s">
        <v>140</v>
      </c>
      <c r="E51" s="104" t="s">
        <v>307</v>
      </c>
      <c r="F51" s="105" t="s">
        <v>100</v>
      </c>
      <c r="G51" s="106">
        <v>30</v>
      </c>
      <c r="H51" s="107"/>
      <c r="I51" s="113"/>
      <c r="J51" s="109"/>
      <c r="K51" s="109"/>
      <c r="L51" s="110"/>
    </row>
    <row r="52" spans="2:12" ht="35.1" customHeight="1" x14ac:dyDescent="0.15">
      <c r="B52" s="111">
        <v>48</v>
      </c>
      <c r="C52" s="102"/>
      <c r="D52" s="103" t="s">
        <v>140</v>
      </c>
      <c r="E52" s="104" t="s">
        <v>308</v>
      </c>
      <c r="F52" s="105" t="s">
        <v>100</v>
      </c>
      <c r="G52" s="106">
        <v>6</v>
      </c>
      <c r="H52" s="107"/>
      <c r="I52" s="113"/>
      <c r="J52" s="109"/>
      <c r="K52" s="109"/>
      <c r="L52" s="110"/>
    </row>
    <row r="53" spans="2:12" ht="35.1" customHeight="1" x14ac:dyDescent="0.15">
      <c r="B53" s="111">
        <v>49</v>
      </c>
      <c r="C53" s="102"/>
      <c r="D53" s="103" t="s">
        <v>140</v>
      </c>
      <c r="E53" s="104" t="s">
        <v>309</v>
      </c>
      <c r="F53" s="105" t="s">
        <v>100</v>
      </c>
      <c r="G53" s="106">
        <v>3</v>
      </c>
      <c r="H53" s="107"/>
      <c r="I53" s="113"/>
      <c r="J53" s="109"/>
      <c r="K53" s="109"/>
      <c r="L53" s="110"/>
    </row>
    <row r="54" spans="2:12" ht="35.1" customHeight="1" x14ac:dyDescent="0.15">
      <c r="B54" s="111">
        <v>50</v>
      </c>
      <c r="C54" s="102"/>
      <c r="D54" s="103" t="s">
        <v>140</v>
      </c>
      <c r="E54" s="104" t="s">
        <v>310</v>
      </c>
      <c r="F54" s="105" t="s">
        <v>100</v>
      </c>
      <c r="G54" s="106">
        <v>3</v>
      </c>
      <c r="H54" s="107"/>
      <c r="I54" s="113"/>
      <c r="J54" s="109"/>
      <c r="K54" s="109"/>
      <c r="L54" s="110"/>
    </row>
    <row r="55" spans="2:12" ht="35.1" customHeight="1" x14ac:dyDescent="0.15">
      <c r="B55" s="111">
        <v>51</v>
      </c>
      <c r="C55" s="102"/>
      <c r="D55" s="103" t="s">
        <v>140</v>
      </c>
      <c r="E55" s="104" t="s">
        <v>311</v>
      </c>
      <c r="F55" s="105" t="s">
        <v>100</v>
      </c>
      <c r="G55" s="106">
        <v>2</v>
      </c>
      <c r="H55" s="107"/>
      <c r="I55" s="113"/>
      <c r="J55" s="109"/>
      <c r="K55" s="109"/>
      <c r="L55" s="110"/>
    </row>
    <row r="56" spans="2:12" ht="35.1" customHeight="1" x14ac:dyDescent="0.15">
      <c r="B56" s="111">
        <v>52</v>
      </c>
      <c r="C56" s="102"/>
      <c r="D56" s="103" t="s">
        <v>140</v>
      </c>
      <c r="E56" s="104" t="s">
        <v>312</v>
      </c>
      <c r="F56" s="105" t="s">
        <v>100</v>
      </c>
      <c r="G56" s="106">
        <v>2</v>
      </c>
      <c r="H56" s="107"/>
      <c r="I56" s="113"/>
      <c r="J56" s="109"/>
      <c r="K56" s="109"/>
      <c r="L56" s="110"/>
    </row>
    <row r="57" spans="2:12" ht="35.1" customHeight="1" x14ac:dyDescent="0.15">
      <c r="B57" s="111">
        <v>53</v>
      </c>
      <c r="C57" s="102"/>
      <c r="D57" s="103" t="s">
        <v>140</v>
      </c>
      <c r="E57" s="104" t="s">
        <v>313</v>
      </c>
      <c r="F57" s="105" t="s">
        <v>100</v>
      </c>
      <c r="G57" s="106">
        <v>16</v>
      </c>
      <c r="H57" s="107"/>
      <c r="I57" s="113"/>
      <c r="J57" s="109"/>
      <c r="K57" s="109"/>
      <c r="L57" s="110"/>
    </row>
    <row r="58" spans="2:12" ht="35.1" customHeight="1" x14ac:dyDescent="0.15">
      <c r="B58" s="111">
        <v>54</v>
      </c>
      <c r="C58" s="102"/>
      <c r="D58" s="103" t="s">
        <v>140</v>
      </c>
      <c r="E58" s="104" t="s">
        <v>314</v>
      </c>
      <c r="F58" s="105" t="s">
        <v>100</v>
      </c>
      <c r="G58" s="106">
        <v>2</v>
      </c>
      <c r="H58" s="107"/>
      <c r="I58" s="113"/>
      <c r="J58" s="109"/>
      <c r="K58" s="109"/>
      <c r="L58" s="110"/>
    </row>
    <row r="59" spans="2:12" ht="35.1" customHeight="1" x14ac:dyDescent="0.15">
      <c r="B59" s="111">
        <v>55</v>
      </c>
      <c r="C59" s="102"/>
      <c r="D59" s="103" t="s">
        <v>140</v>
      </c>
      <c r="E59" s="104" t="s">
        <v>315</v>
      </c>
      <c r="F59" s="105" t="s">
        <v>100</v>
      </c>
      <c r="G59" s="106">
        <v>2</v>
      </c>
      <c r="H59" s="107"/>
      <c r="I59" s="113"/>
      <c r="J59" s="109"/>
      <c r="K59" s="109"/>
      <c r="L59" s="110"/>
    </row>
    <row r="60" spans="2:12" ht="35.1" customHeight="1" x14ac:dyDescent="0.15">
      <c r="B60" s="111">
        <v>56</v>
      </c>
      <c r="C60" s="102"/>
      <c r="D60" s="103" t="s">
        <v>162</v>
      </c>
      <c r="E60" s="104" t="s">
        <v>316</v>
      </c>
      <c r="F60" s="105" t="s">
        <v>164</v>
      </c>
      <c r="G60" s="106">
        <v>8</v>
      </c>
      <c r="H60" s="107"/>
      <c r="I60" s="113"/>
      <c r="J60" s="109"/>
      <c r="K60" s="109"/>
      <c r="L60" s="110"/>
    </row>
    <row r="61" spans="2:12" ht="35.1" customHeight="1" x14ac:dyDescent="0.15">
      <c r="B61" s="111">
        <v>57</v>
      </c>
      <c r="C61" s="102"/>
      <c r="D61" s="103" t="s">
        <v>162</v>
      </c>
      <c r="E61" s="104" t="s">
        <v>317</v>
      </c>
      <c r="F61" s="105" t="s">
        <v>164</v>
      </c>
      <c r="G61" s="106">
        <v>9</v>
      </c>
      <c r="H61" s="107"/>
      <c r="I61" s="113"/>
      <c r="J61" s="109"/>
      <c r="K61" s="109"/>
      <c r="L61" s="110"/>
    </row>
    <row r="62" spans="2:12" ht="35.1" customHeight="1" x14ac:dyDescent="0.15">
      <c r="B62" s="111">
        <v>58</v>
      </c>
      <c r="C62" s="102"/>
      <c r="D62" s="103" t="s">
        <v>162</v>
      </c>
      <c r="E62" s="104" t="s">
        <v>318</v>
      </c>
      <c r="F62" s="105" t="s">
        <v>164</v>
      </c>
      <c r="G62" s="106">
        <v>2</v>
      </c>
      <c r="H62" s="107"/>
      <c r="I62" s="113"/>
      <c r="J62" s="109"/>
      <c r="K62" s="109"/>
      <c r="L62" s="110"/>
    </row>
    <row r="63" spans="2:12" ht="35.1" customHeight="1" x14ac:dyDescent="0.15">
      <c r="B63" s="111">
        <v>59</v>
      </c>
      <c r="C63" s="102"/>
      <c r="D63" s="103" t="s">
        <v>162</v>
      </c>
      <c r="E63" s="104" t="s">
        <v>319</v>
      </c>
      <c r="F63" s="105" t="s">
        <v>164</v>
      </c>
      <c r="G63" s="106">
        <v>1</v>
      </c>
      <c r="H63" s="107"/>
      <c r="I63" s="113"/>
      <c r="J63" s="109"/>
      <c r="K63" s="109"/>
      <c r="L63" s="110"/>
    </row>
    <row r="64" spans="2:12" ht="35.1" customHeight="1" x14ac:dyDescent="0.15">
      <c r="B64" s="111">
        <v>60</v>
      </c>
      <c r="C64" s="117"/>
      <c r="D64" s="130" t="s">
        <v>168</v>
      </c>
      <c r="E64" s="104" t="s">
        <v>169</v>
      </c>
      <c r="F64" s="105" t="s">
        <v>164</v>
      </c>
      <c r="G64" s="106">
        <v>10</v>
      </c>
      <c r="H64" s="107"/>
      <c r="I64" s="118"/>
      <c r="J64" s="119"/>
      <c r="K64" s="119"/>
      <c r="L64" s="120"/>
    </row>
    <row r="65" spans="2:12" ht="35.1" customHeight="1" x14ac:dyDescent="0.15">
      <c r="B65" s="121"/>
      <c r="C65" s="122"/>
      <c r="D65" s="123" t="s">
        <v>170</v>
      </c>
      <c r="E65" s="124"/>
      <c r="F65" s="125"/>
      <c r="G65" s="126"/>
      <c r="H65" s="126"/>
      <c r="I65" s="127">
        <f>SUM(I35:I64)</f>
        <v>0</v>
      </c>
      <c r="J65" s="128"/>
      <c r="K65" s="128"/>
      <c r="L65" s="129"/>
    </row>
    <row r="66" spans="2:12" ht="35.1" customHeight="1" x14ac:dyDescent="0.15">
      <c r="B66" s="111">
        <v>61</v>
      </c>
      <c r="C66" s="112"/>
      <c r="D66" s="103" t="s">
        <v>171</v>
      </c>
      <c r="E66" s="104" t="s">
        <v>172</v>
      </c>
      <c r="F66" s="105" t="s">
        <v>100</v>
      </c>
      <c r="G66" s="106">
        <v>15</v>
      </c>
      <c r="H66" s="107"/>
      <c r="I66" s="108"/>
      <c r="J66" s="114"/>
      <c r="K66" s="114"/>
      <c r="L66" s="115"/>
    </row>
    <row r="67" spans="2:12" ht="35.1" customHeight="1" x14ac:dyDescent="0.15">
      <c r="B67" s="111">
        <v>62</v>
      </c>
      <c r="C67" s="112"/>
      <c r="D67" s="103" t="s">
        <v>171</v>
      </c>
      <c r="E67" s="104" t="s">
        <v>320</v>
      </c>
      <c r="F67" s="105" t="s">
        <v>100</v>
      </c>
      <c r="G67" s="106">
        <v>15</v>
      </c>
      <c r="H67" s="107"/>
      <c r="I67" s="113"/>
      <c r="J67" s="114"/>
      <c r="K67" s="114"/>
      <c r="L67" s="115"/>
    </row>
    <row r="68" spans="2:12" ht="35.1" customHeight="1" x14ac:dyDescent="0.15">
      <c r="B68" s="111">
        <v>63</v>
      </c>
      <c r="C68" s="112"/>
      <c r="D68" s="103" t="s">
        <v>171</v>
      </c>
      <c r="E68" s="104" t="s">
        <v>321</v>
      </c>
      <c r="F68" s="105" t="s">
        <v>100</v>
      </c>
      <c r="G68" s="106">
        <v>15</v>
      </c>
      <c r="H68" s="107"/>
      <c r="I68" s="113"/>
      <c r="J68" s="114"/>
      <c r="K68" s="114"/>
      <c r="L68" s="115"/>
    </row>
    <row r="69" spans="2:12" ht="35.1" customHeight="1" x14ac:dyDescent="0.15">
      <c r="B69" s="111">
        <v>64</v>
      </c>
      <c r="C69" s="112"/>
      <c r="D69" s="103" t="s">
        <v>175</v>
      </c>
      <c r="E69" s="104" t="s">
        <v>322</v>
      </c>
      <c r="F69" s="105" t="s">
        <v>164</v>
      </c>
      <c r="G69" s="106">
        <v>1</v>
      </c>
      <c r="H69" s="107"/>
      <c r="I69" s="113"/>
      <c r="J69" s="114"/>
      <c r="K69" s="114"/>
      <c r="L69" s="115"/>
    </row>
    <row r="70" spans="2:12" ht="35.1" customHeight="1" x14ac:dyDescent="0.15">
      <c r="B70" s="111">
        <v>65</v>
      </c>
      <c r="C70" s="112"/>
      <c r="D70" s="103" t="s">
        <v>177</v>
      </c>
      <c r="E70" s="104" t="s">
        <v>323</v>
      </c>
      <c r="F70" s="105" t="s">
        <v>100</v>
      </c>
      <c r="G70" s="106">
        <v>20</v>
      </c>
      <c r="H70" s="107"/>
      <c r="I70" s="113"/>
      <c r="J70" s="114"/>
      <c r="K70" s="114"/>
      <c r="L70" s="115"/>
    </row>
    <row r="71" spans="2:12" ht="35.1" customHeight="1" x14ac:dyDescent="0.15">
      <c r="B71" s="111">
        <v>66</v>
      </c>
      <c r="C71" s="112"/>
      <c r="D71" s="103" t="s">
        <v>179</v>
      </c>
      <c r="E71" s="104" t="s">
        <v>324</v>
      </c>
      <c r="F71" s="105" t="s">
        <v>181</v>
      </c>
      <c r="G71" s="106">
        <v>10</v>
      </c>
      <c r="H71" s="107"/>
      <c r="I71" s="113"/>
      <c r="J71" s="114"/>
      <c r="K71" s="114"/>
      <c r="L71" s="115"/>
    </row>
    <row r="72" spans="2:12" ht="35.1" customHeight="1" x14ac:dyDescent="0.15">
      <c r="B72" s="111">
        <v>67</v>
      </c>
      <c r="C72" s="112"/>
      <c r="D72" s="103" t="s">
        <v>182</v>
      </c>
      <c r="E72" s="104" t="s">
        <v>325</v>
      </c>
      <c r="F72" s="105" t="s">
        <v>85</v>
      </c>
      <c r="G72" s="106">
        <v>40</v>
      </c>
      <c r="H72" s="107"/>
      <c r="I72" s="113"/>
      <c r="J72" s="114"/>
      <c r="K72" s="114"/>
      <c r="L72" s="115"/>
    </row>
    <row r="73" spans="2:12" ht="35.1" customHeight="1" x14ac:dyDescent="0.15">
      <c r="B73" s="111">
        <v>68</v>
      </c>
      <c r="C73" s="112"/>
      <c r="D73" s="103" t="s">
        <v>184</v>
      </c>
      <c r="E73" s="104" t="s">
        <v>326</v>
      </c>
      <c r="F73" s="105" t="s">
        <v>100</v>
      </c>
      <c r="G73" s="106">
        <v>30</v>
      </c>
      <c r="H73" s="107"/>
      <c r="I73" s="113"/>
      <c r="J73" s="114"/>
      <c r="K73" s="114"/>
      <c r="L73" s="115"/>
    </row>
    <row r="74" spans="2:12" ht="35.1" customHeight="1" x14ac:dyDescent="0.15">
      <c r="B74" s="111">
        <v>69</v>
      </c>
      <c r="C74" s="112"/>
      <c r="D74" s="103" t="s">
        <v>184</v>
      </c>
      <c r="E74" s="104" t="s">
        <v>327</v>
      </c>
      <c r="F74" s="105" t="s">
        <v>100</v>
      </c>
      <c r="G74" s="106">
        <v>20</v>
      </c>
      <c r="H74" s="107"/>
      <c r="I74" s="113"/>
      <c r="J74" s="114"/>
      <c r="K74" s="114"/>
      <c r="L74" s="115"/>
    </row>
    <row r="75" spans="2:12" ht="35.1" customHeight="1" x14ac:dyDescent="0.15">
      <c r="B75" s="111">
        <v>70</v>
      </c>
      <c r="C75" s="112"/>
      <c r="D75" s="103" t="s">
        <v>184</v>
      </c>
      <c r="E75" s="104" t="s">
        <v>328</v>
      </c>
      <c r="F75" s="105" t="s">
        <v>100</v>
      </c>
      <c r="G75" s="106">
        <v>20</v>
      </c>
      <c r="H75" s="107"/>
      <c r="I75" s="113"/>
      <c r="J75" s="114"/>
      <c r="K75" s="114"/>
      <c r="L75" s="115"/>
    </row>
    <row r="76" spans="2:12" ht="35.1" customHeight="1" x14ac:dyDescent="0.15">
      <c r="B76" s="111">
        <v>71</v>
      </c>
      <c r="C76" s="112"/>
      <c r="D76" s="103" t="s">
        <v>184</v>
      </c>
      <c r="E76" s="104" t="s">
        <v>329</v>
      </c>
      <c r="F76" s="105" t="s">
        <v>100</v>
      </c>
      <c r="G76" s="106">
        <v>50</v>
      </c>
      <c r="H76" s="107"/>
      <c r="I76" s="113"/>
      <c r="J76" s="114"/>
      <c r="K76" s="114"/>
      <c r="L76" s="115"/>
    </row>
    <row r="77" spans="2:12" ht="35.1" customHeight="1" x14ac:dyDescent="0.15">
      <c r="B77" s="111">
        <v>72</v>
      </c>
      <c r="C77" s="112"/>
      <c r="D77" s="103" t="s">
        <v>184</v>
      </c>
      <c r="E77" s="104" t="s">
        <v>330</v>
      </c>
      <c r="F77" s="105" t="s">
        <v>100</v>
      </c>
      <c r="G77" s="106">
        <v>50</v>
      </c>
      <c r="H77" s="107"/>
      <c r="I77" s="113"/>
      <c r="J77" s="114"/>
      <c r="K77" s="114"/>
      <c r="L77" s="115"/>
    </row>
    <row r="78" spans="2:12" ht="35.1" customHeight="1" x14ac:dyDescent="0.15">
      <c r="B78" s="111">
        <v>73</v>
      </c>
      <c r="C78" s="112"/>
      <c r="D78" s="103" t="s">
        <v>190</v>
      </c>
      <c r="E78" s="104" t="s">
        <v>331</v>
      </c>
      <c r="F78" s="105" t="s">
        <v>100</v>
      </c>
      <c r="G78" s="106">
        <v>300</v>
      </c>
      <c r="H78" s="107"/>
      <c r="I78" s="113"/>
      <c r="J78" s="114"/>
      <c r="K78" s="114"/>
      <c r="L78" s="115"/>
    </row>
    <row r="79" spans="2:12" ht="35.1" customHeight="1" x14ac:dyDescent="0.15">
      <c r="B79" s="111">
        <v>74</v>
      </c>
      <c r="C79" s="112"/>
      <c r="D79" s="103" t="s">
        <v>192</v>
      </c>
      <c r="E79" s="104" t="s">
        <v>332</v>
      </c>
      <c r="F79" s="105" t="s">
        <v>100</v>
      </c>
      <c r="G79" s="106">
        <v>150</v>
      </c>
      <c r="H79" s="107"/>
      <c r="I79" s="113"/>
      <c r="J79" s="114"/>
      <c r="K79" s="114"/>
      <c r="L79" s="115"/>
    </row>
    <row r="80" spans="2:12" ht="35.1" customHeight="1" x14ac:dyDescent="0.15">
      <c r="B80" s="111">
        <v>75</v>
      </c>
      <c r="C80" s="112"/>
      <c r="D80" s="103" t="s">
        <v>194</v>
      </c>
      <c r="E80" s="104" t="s">
        <v>333</v>
      </c>
      <c r="F80" s="105" t="s">
        <v>196</v>
      </c>
      <c r="G80" s="106">
        <v>5</v>
      </c>
      <c r="H80" s="107"/>
      <c r="I80" s="113"/>
      <c r="J80" s="114"/>
      <c r="K80" s="114"/>
      <c r="L80" s="115"/>
    </row>
    <row r="81" spans="2:12" ht="35.1" customHeight="1" x14ac:dyDescent="0.15">
      <c r="B81" s="111">
        <v>76</v>
      </c>
      <c r="C81" s="112"/>
      <c r="D81" s="103" t="s">
        <v>197</v>
      </c>
      <c r="E81" s="104" t="s">
        <v>333</v>
      </c>
      <c r="F81" s="105" t="s">
        <v>196</v>
      </c>
      <c r="G81" s="106">
        <v>15</v>
      </c>
      <c r="H81" s="107"/>
      <c r="I81" s="113"/>
      <c r="J81" s="114"/>
      <c r="K81" s="114"/>
      <c r="L81" s="115"/>
    </row>
    <row r="82" spans="2:12" ht="35.1" customHeight="1" x14ac:dyDescent="0.15">
      <c r="B82" s="111">
        <v>77</v>
      </c>
      <c r="C82" s="112"/>
      <c r="D82" s="103" t="s">
        <v>198</v>
      </c>
      <c r="E82" s="104" t="s">
        <v>334</v>
      </c>
      <c r="F82" s="105" t="s">
        <v>164</v>
      </c>
      <c r="G82" s="106">
        <v>10</v>
      </c>
      <c r="H82" s="107"/>
      <c r="I82" s="113"/>
      <c r="J82" s="114"/>
      <c r="K82" s="114"/>
      <c r="L82" s="115"/>
    </row>
    <row r="83" spans="2:12" ht="35.1" customHeight="1" x14ac:dyDescent="0.15">
      <c r="B83" s="111">
        <v>78</v>
      </c>
      <c r="C83" s="112"/>
      <c r="D83" s="103" t="s">
        <v>200</v>
      </c>
      <c r="E83" s="104" t="s">
        <v>335</v>
      </c>
      <c r="F83" s="105" t="s">
        <v>164</v>
      </c>
      <c r="G83" s="106">
        <v>2</v>
      </c>
      <c r="H83" s="107"/>
      <c r="I83" s="113"/>
      <c r="J83" s="114"/>
      <c r="K83" s="114"/>
      <c r="L83" s="115"/>
    </row>
    <row r="84" spans="2:12" ht="35.1" customHeight="1" x14ac:dyDescent="0.15">
      <c r="B84" s="111">
        <v>79</v>
      </c>
      <c r="C84" s="112"/>
      <c r="D84" s="103" t="s">
        <v>202</v>
      </c>
      <c r="E84" s="104" t="s">
        <v>336</v>
      </c>
      <c r="F84" s="105" t="s">
        <v>100</v>
      </c>
      <c r="G84" s="106">
        <v>3</v>
      </c>
      <c r="H84" s="107"/>
      <c r="I84" s="113"/>
      <c r="J84" s="114"/>
      <c r="K84" s="114"/>
      <c r="L84" s="115"/>
    </row>
    <row r="85" spans="2:12" ht="35.1" customHeight="1" x14ac:dyDescent="0.15">
      <c r="B85" s="111">
        <v>80</v>
      </c>
      <c r="C85" s="112"/>
      <c r="D85" s="103" t="s">
        <v>204</v>
      </c>
      <c r="E85" s="104" t="s">
        <v>337</v>
      </c>
      <c r="F85" s="105" t="s">
        <v>129</v>
      </c>
      <c r="G85" s="106">
        <v>2</v>
      </c>
      <c r="H85" s="107"/>
      <c r="I85" s="113"/>
      <c r="J85" s="114"/>
      <c r="K85" s="114"/>
      <c r="L85" s="115"/>
    </row>
    <row r="86" spans="2:12" ht="35.1" customHeight="1" x14ac:dyDescent="0.15">
      <c r="B86" s="111">
        <v>81</v>
      </c>
      <c r="C86" s="112"/>
      <c r="D86" s="103" t="s">
        <v>206</v>
      </c>
      <c r="E86" s="104" t="s">
        <v>338</v>
      </c>
      <c r="F86" s="105" t="s">
        <v>100</v>
      </c>
      <c r="G86" s="106">
        <v>2</v>
      </c>
      <c r="H86" s="107"/>
      <c r="I86" s="113"/>
      <c r="J86" s="114"/>
      <c r="K86" s="114"/>
      <c r="L86" s="115"/>
    </row>
    <row r="87" spans="2:12" ht="35.1" customHeight="1" x14ac:dyDescent="0.15">
      <c r="B87" s="111">
        <v>82</v>
      </c>
      <c r="C87" s="112"/>
      <c r="D87" s="103" t="s">
        <v>208</v>
      </c>
      <c r="E87" s="104" t="s">
        <v>339</v>
      </c>
      <c r="F87" s="105" t="s">
        <v>100</v>
      </c>
      <c r="G87" s="106">
        <v>2</v>
      </c>
      <c r="H87" s="107"/>
      <c r="I87" s="113"/>
      <c r="J87" s="114"/>
      <c r="K87" s="114"/>
      <c r="L87" s="115"/>
    </row>
    <row r="88" spans="2:12" ht="35.1" customHeight="1" x14ac:dyDescent="0.15">
      <c r="B88" s="111">
        <v>83</v>
      </c>
      <c r="C88" s="112"/>
      <c r="D88" s="103" t="s">
        <v>208</v>
      </c>
      <c r="E88" s="104" t="s">
        <v>340</v>
      </c>
      <c r="F88" s="105" t="s">
        <v>100</v>
      </c>
      <c r="G88" s="106">
        <v>2</v>
      </c>
      <c r="H88" s="107"/>
      <c r="I88" s="113"/>
      <c r="J88" s="114"/>
      <c r="K88" s="114"/>
      <c r="L88" s="115"/>
    </row>
    <row r="89" spans="2:12" ht="35.1" customHeight="1" x14ac:dyDescent="0.15">
      <c r="B89" s="111">
        <v>84</v>
      </c>
      <c r="C89" s="112"/>
      <c r="D89" s="103" t="s">
        <v>208</v>
      </c>
      <c r="E89" s="104" t="s">
        <v>341</v>
      </c>
      <c r="F89" s="105" t="s">
        <v>100</v>
      </c>
      <c r="G89" s="106">
        <v>2</v>
      </c>
      <c r="H89" s="107"/>
      <c r="I89" s="113"/>
      <c r="J89" s="114"/>
      <c r="K89" s="114"/>
      <c r="L89" s="115"/>
    </row>
    <row r="90" spans="2:12" ht="35.1" customHeight="1" x14ac:dyDescent="0.15">
      <c r="B90" s="111">
        <v>85</v>
      </c>
      <c r="C90" s="112"/>
      <c r="D90" s="103" t="s">
        <v>208</v>
      </c>
      <c r="E90" s="104" t="s">
        <v>342</v>
      </c>
      <c r="F90" s="105" t="s">
        <v>100</v>
      </c>
      <c r="G90" s="106">
        <v>2</v>
      </c>
      <c r="H90" s="107"/>
      <c r="I90" s="113"/>
      <c r="J90" s="114"/>
      <c r="K90" s="114"/>
      <c r="L90" s="115"/>
    </row>
    <row r="91" spans="2:12" ht="35.1" customHeight="1" x14ac:dyDescent="0.15">
      <c r="B91" s="111">
        <v>86</v>
      </c>
      <c r="C91" s="112"/>
      <c r="D91" s="103" t="s">
        <v>208</v>
      </c>
      <c r="E91" s="104" t="s">
        <v>343</v>
      </c>
      <c r="F91" s="105" t="s">
        <v>100</v>
      </c>
      <c r="G91" s="106">
        <v>2</v>
      </c>
      <c r="H91" s="107"/>
      <c r="I91" s="113"/>
      <c r="J91" s="114"/>
      <c r="K91" s="114"/>
      <c r="L91" s="115"/>
    </row>
    <row r="92" spans="2:12" ht="35.1" customHeight="1" x14ac:dyDescent="0.15">
      <c r="B92" s="111">
        <v>87</v>
      </c>
      <c r="C92" s="112"/>
      <c r="D92" s="103" t="s">
        <v>214</v>
      </c>
      <c r="E92" s="104" t="s">
        <v>344</v>
      </c>
      <c r="F92" s="105" t="s">
        <v>85</v>
      </c>
      <c r="G92" s="106">
        <v>2</v>
      </c>
      <c r="H92" s="107"/>
      <c r="I92" s="113"/>
      <c r="J92" s="114"/>
      <c r="K92" s="114"/>
      <c r="L92" s="115"/>
    </row>
    <row r="93" spans="2:12" ht="35.1" customHeight="1" x14ac:dyDescent="0.15">
      <c r="B93" s="111">
        <v>88</v>
      </c>
      <c r="C93" s="112"/>
      <c r="D93" s="103" t="s">
        <v>216</v>
      </c>
      <c r="E93" s="104" t="s">
        <v>345</v>
      </c>
      <c r="F93" s="105" t="s">
        <v>85</v>
      </c>
      <c r="G93" s="106">
        <v>2</v>
      </c>
      <c r="H93" s="107"/>
      <c r="I93" s="113"/>
      <c r="J93" s="114"/>
      <c r="K93" s="114"/>
      <c r="L93" s="115"/>
    </row>
    <row r="94" spans="2:12" ht="35.1" customHeight="1" x14ac:dyDescent="0.15">
      <c r="B94" s="111">
        <v>89</v>
      </c>
      <c r="C94" s="112"/>
      <c r="D94" s="103" t="s">
        <v>218</v>
      </c>
      <c r="E94" s="104" t="s">
        <v>346</v>
      </c>
      <c r="F94" s="105" t="s">
        <v>85</v>
      </c>
      <c r="G94" s="106">
        <v>2</v>
      </c>
      <c r="H94" s="107"/>
      <c r="I94" s="113"/>
      <c r="J94" s="114"/>
      <c r="K94" s="114"/>
      <c r="L94" s="115"/>
    </row>
    <row r="95" spans="2:12" ht="35.1" customHeight="1" x14ac:dyDescent="0.15">
      <c r="B95" s="121"/>
      <c r="C95" s="122">
        <v>0</v>
      </c>
      <c r="D95" s="123" t="s">
        <v>220</v>
      </c>
      <c r="E95" s="124"/>
      <c r="F95" s="125"/>
      <c r="G95" s="126"/>
      <c r="H95" s="126"/>
      <c r="I95" s="127">
        <f>SUM(I66:I94)</f>
        <v>0</v>
      </c>
      <c r="J95" s="128"/>
      <c r="K95" s="128"/>
      <c r="L95" s="129"/>
    </row>
    <row r="96" spans="2:12" ht="35.1" customHeight="1" x14ac:dyDescent="0.15">
      <c r="B96" s="111"/>
      <c r="C96" s="112"/>
      <c r="D96" s="123" t="s">
        <v>221</v>
      </c>
      <c r="E96" s="104"/>
      <c r="F96" s="105"/>
      <c r="G96" s="106"/>
      <c r="H96" s="107"/>
      <c r="I96" s="108"/>
      <c r="J96" s="114"/>
      <c r="K96" s="114"/>
      <c r="L96" s="115"/>
    </row>
    <row r="97" spans="2:12" ht="35.1" customHeight="1" x14ac:dyDescent="0.15">
      <c r="B97" s="111"/>
      <c r="C97" s="112"/>
      <c r="D97" s="103"/>
      <c r="E97" s="104"/>
      <c r="F97" s="105"/>
      <c r="G97" s="106"/>
      <c r="H97" s="107"/>
      <c r="I97" s="108"/>
      <c r="J97" s="114"/>
      <c r="K97" s="114"/>
      <c r="L97" s="115"/>
    </row>
    <row r="98" spans="2:12" ht="35.1" customHeight="1" x14ac:dyDescent="0.15">
      <c r="B98" s="111"/>
      <c r="C98" s="112"/>
      <c r="D98" s="103"/>
      <c r="E98" s="104"/>
      <c r="F98" s="105"/>
      <c r="G98" s="106"/>
      <c r="H98" s="107"/>
      <c r="I98" s="113"/>
      <c r="J98" s="114"/>
      <c r="K98" s="114"/>
      <c r="L98" s="115"/>
    </row>
    <row r="99" spans="2:12" ht="35.1" customHeight="1" x14ac:dyDescent="0.15">
      <c r="B99" s="111"/>
      <c r="C99" s="112"/>
      <c r="D99" s="103"/>
      <c r="E99" s="104"/>
      <c r="F99" s="105"/>
      <c r="G99" s="106"/>
      <c r="H99" s="107"/>
      <c r="I99" s="113"/>
      <c r="J99" s="114"/>
      <c r="K99" s="114"/>
      <c r="L99" s="115"/>
    </row>
    <row r="100" spans="2:12" ht="35.1" customHeight="1" x14ac:dyDescent="0.15">
      <c r="B100" s="111"/>
      <c r="C100" s="112"/>
      <c r="D100" s="103"/>
      <c r="E100" s="104"/>
      <c r="F100" s="105"/>
      <c r="G100" s="106"/>
      <c r="H100" s="107"/>
      <c r="I100" s="113"/>
      <c r="J100" s="114"/>
      <c r="K100" s="114"/>
      <c r="L100" s="115"/>
    </row>
    <row r="101" spans="2:12" ht="35.1" customHeight="1" x14ac:dyDescent="0.15">
      <c r="B101" s="111"/>
      <c r="C101" s="112"/>
      <c r="D101" s="103"/>
      <c r="E101" s="104"/>
      <c r="F101" s="105"/>
      <c r="G101" s="106"/>
      <c r="H101" s="107"/>
      <c r="I101" s="113"/>
      <c r="J101" s="114"/>
      <c r="K101" s="114"/>
      <c r="L101" s="115"/>
    </row>
    <row r="102" spans="2:12" ht="35.1" customHeight="1" x14ac:dyDescent="0.15">
      <c r="B102" s="111"/>
      <c r="C102" s="112"/>
      <c r="D102" s="103"/>
      <c r="E102" s="104"/>
      <c r="F102" s="105"/>
      <c r="G102" s="106"/>
      <c r="H102" s="107"/>
      <c r="I102" s="113"/>
      <c r="J102" s="114"/>
      <c r="K102" s="114"/>
      <c r="L102" s="115"/>
    </row>
    <row r="103" spans="2:12" ht="35.1" customHeight="1" x14ac:dyDescent="0.15">
      <c r="B103" s="111"/>
      <c r="C103" s="112"/>
      <c r="D103" s="103"/>
      <c r="E103" s="104"/>
      <c r="F103" s="105"/>
      <c r="G103" s="106"/>
      <c r="H103" s="107"/>
      <c r="I103" s="113"/>
      <c r="J103" s="114"/>
      <c r="K103" s="114"/>
      <c r="L103" s="115"/>
    </row>
    <row r="104" spans="2:12" ht="35.1" customHeight="1" x14ac:dyDescent="0.15">
      <c r="B104" s="111"/>
      <c r="C104" s="112"/>
      <c r="D104" s="103"/>
      <c r="E104" s="104"/>
      <c r="F104" s="105"/>
      <c r="G104" s="106"/>
      <c r="H104" s="107"/>
      <c r="I104" s="113"/>
      <c r="J104" s="114"/>
      <c r="K104" s="114"/>
      <c r="L104" s="115"/>
    </row>
    <row r="105" spans="2:12" ht="35.1" customHeight="1" x14ac:dyDescent="0.15">
      <c r="B105" s="111"/>
      <c r="C105" s="112"/>
      <c r="D105" s="103"/>
      <c r="E105" s="104"/>
      <c r="F105" s="105"/>
      <c r="G105" s="106"/>
      <c r="H105" s="107"/>
      <c r="I105" s="113"/>
      <c r="J105" s="114"/>
      <c r="K105" s="114"/>
      <c r="L105" s="115"/>
    </row>
    <row r="106" spans="2:12" ht="35.1" customHeight="1" x14ac:dyDescent="0.15">
      <c r="B106" s="111"/>
      <c r="C106" s="112"/>
      <c r="D106" s="103"/>
      <c r="E106" s="104"/>
      <c r="F106" s="105"/>
      <c r="G106" s="106"/>
      <c r="H106" s="107"/>
      <c r="I106" s="113"/>
      <c r="J106" s="114"/>
      <c r="K106" s="114"/>
      <c r="L106" s="115"/>
    </row>
    <row r="107" spans="2:12" ht="35.1" customHeight="1" x14ac:dyDescent="0.15">
      <c r="B107" s="111"/>
      <c r="C107" s="112"/>
      <c r="D107" s="103"/>
      <c r="E107" s="104"/>
      <c r="F107" s="105"/>
      <c r="G107" s="106"/>
      <c r="H107" s="107"/>
      <c r="I107" s="113"/>
      <c r="J107" s="114"/>
      <c r="K107" s="114"/>
      <c r="L107" s="115"/>
    </row>
    <row r="108" spans="2:12" ht="35.1" customHeight="1" x14ac:dyDescent="0.15">
      <c r="B108" s="111"/>
      <c r="C108" s="112"/>
      <c r="D108" s="103"/>
      <c r="E108" s="104"/>
      <c r="F108" s="105"/>
      <c r="G108" s="106"/>
      <c r="H108" s="107"/>
      <c r="I108" s="113"/>
      <c r="J108" s="114"/>
      <c r="K108" s="114"/>
      <c r="L108" s="115"/>
    </row>
    <row r="109" spans="2:12" ht="35.1" customHeight="1" x14ac:dyDescent="0.15">
      <c r="B109" s="111"/>
      <c r="C109" s="112"/>
      <c r="D109" s="132"/>
      <c r="E109" s="133"/>
      <c r="F109" s="134"/>
      <c r="G109" s="135"/>
      <c r="H109" s="113"/>
      <c r="I109" s="113"/>
      <c r="J109" s="114"/>
      <c r="K109" s="114"/>
      <c r="L109" s="115"/>
    </row>
    <row r="110" spans="2:12" ht="35.1" customHeight="1" x14ac:dyDescent="0.15">
      <c r="B110" s="111"/>
      <c r="C110" s="112"/>
      <c r="D110" s="132"/>
      <c r="E110" s="133"/>
      <c r="F110" s="134"/>
      <c r="G110" s="135"/>
      <c r="H110" s="113"/>
      <c r="I110" s="113"/>
      <c r="J110" s="114"/>
      <c r="K110" s="114"/>
      <c r="L110" s="115"/>
    </row>
    <row r="111" spans="2:12" ht="35.1" customHeight="1" x14ac:dyDescent="0.15">
      <c r="B111" s="111"/>
      <c r="C111" s="112"/>
      <c r="D111" s="132"/>
      <c r="E111" s="133"/>
      <c r="F111" s="134"/>
      <c r="G111" s="135"/>
      <c r="H111" s="113"/>
      <c r="I111" s="113"/>
      <c r="J111" s="114"/>
      <c r="K111" s="114"/>
      <c r="L111" s="115"/>
    </row>
    <row r="112" spans="2:12" ht="35.1" customHeight="1" x14ac:dyDescent="0.15">
      <c r="B112" s="111"/>
      <c r="C112" s="112"/>
      <c r="D112" s="132"/>
      <c r="E112" s="133"/>
      <c r="F112" s="134"/>
      <c r="G112" s="135"/>
      <c r="H112" s="113"/>
      <c r="I112" s="113"/>
      <c r="J112" s="114"/>
      <c r="K112" s="114"/>
      <c r="L112" s="115"/>
    </row>
    <row r="113" spans="2:13" ht="35.1" customHeight="1" x14ac:dyDescent="0.15">
      <c r="B113" s="111"/>
      <c r="C113" s="112"/>
      <c r="D113" s="132"/>
      <c r="E113" s="133"/>
      <c r="F113" s="134"/>
      <c r="G113" s="135"/>
      <c r="H113" s="113"/>
      <c r="I113" s="113"/>
      <c r="J113" s="114"/>
      <c r="K113" s="114"/>
      <c r="L113" s="115"/>
    </row>
    <row r="114" spans="2:13" ht="35.1" customHeight="1" x14ac:dyDescent="0.15">
      <c r="B114" s="111"/>
      <c r="C114" s="112"/>
      <c r="D114" s="132"/>
      <c r="E114" s="133"/>
      <c r="F114" s="134"/>
      <c r="G114" s="135"/>
      <c r="H114" s="113"/>
      <c r="I114" s="113"/>
      <c r="J114" s="114"/>
      <c r="K114" s="114"/>
      <c r="L114" s="115"/>
    </row>
    <row r="115" spans="2:13" ht="35.1" customHeight="1" x14ac:dyDescent="0.15">
      <c r="B115" s="111"/>
      <c r="C115" s="112"/>
      <c r="D115" s="132"/>
      <c r="E115" s="133"/>
      <c r="F115" s="134"/>
      <c r="G115" s="135"/>
      <c r="H115" s="113"/>
      <c r="I115" s="113"/>
      <c r="J115" s="114"/>
      <c r="K115" s="114"/>
      <c r="L115" s="115"/>
    </row>
    <row r="116" spans="2:13" ht="35.1" customHeight="1" x14ac:dyDescent="0.15">
      <c r="B116" s="111"/>
      <c r="C116" s="112"/>
      <c r="D116" s="132"/>
      <c r="E116" s="133"/>
      <c r="F116" s="134"/>
      <c r="G116" s="135"/>
      <c r="H116" s="113"/>
      <c r="I116" s="113"/>
      <c r="J116" s="114"/>
      <c r="K116" s="114"/>
      <c r="L116" s="115"/>
    </row>
    <row r="117" spans="2:13" ht="35.1" customHeight="1" x14ac:dyDescent="0.15">
      <c r="B117" s="111"/>
      <c r="C117" s="112"/>
      <c r="D117" s="132"/>
      <c r="E117" s="133"/>
      <c r="F117" s="134"/>
      <c r="G117" s="135"/>
      <c r="H117" s="113"/>
      <c r="I117" s="113"/>
      <c r="J117" s="114"/>
      <c r="K117" s="114"/>
      <c r="L117" s="115"/>
    </row>
    <row r="118" spans="2:13" ht="35.1" customHeight="1" x14ac:dyDescent="0.15">
      <c r="B118" s="111"/>
      <c r="C118" s="112"/>
      <c r="D118" s="132"/>
      <c r="E118" s="133"/>
      <c r="F118" s="134"/>
      <c r="G118" s="135"/>
      <c r="H118" s="113"/>
      <c r="I118" s="113"/>
      <c r="J118" s="114"/>
      <c r="K118" s="114"/>
      <c r="L118" s="115"/>
    </row>
    <row r="119" spans="2:13" ht="35.1" customHeight="1" x14ac:dyDescent="0.15">
      <c r="B119" s="111"/>
      <c r="C119" s="112"/>
      <c r="D119" s="132"/>
      <c r="E119" s="133"/>
      <c r="F119" s="134"/>
      <c r="G119" s="135"/>
      <c r="H119" s="113"/>
      <c r="I119" s="113"/>
      <c r="J119" s="114"/>
      <c r="K119" s="114"/>
      <c r="L119" s="115"/>
    </row>
    <row r="120" spans="2:13" ht="35.1" customHeight="1" x14ac:dyDescent="0.15">
      <c r="B120" s="111"/>
      <c r="C120" s="112"/>
      <c r="D120" s="132"/>
      <c r="E120" s="133"/>
      <c r="F120" s="134"/>
      <c r="G120" s="135"/>
      <c r="H120" s="113"/>
      <c r="I120" s="113"/>
      <c r="J120" s="114"/>
      <c r="K120" s="114"/>
      <c r="L120" s="115"/>
    </row>
    <row r="121" spans="2:13" ht="35.1" customHeight="1" x14ac:dyDescent="0.15">
      <c r="B121" s="111"/>
      <c r="C121" s="112"/>
      <c r="D121" s="132"/>
      <c r="E121" s="133"/>
      <c r="F121" s="134"/>
      <c r="G121" s="135"/>
      <c r="H121" s="113"/>
      <c r="I121" s="113"/>
      <c r="J121" s="114"/>
      <c r="K121" s="114"/>
      <c r="L121" s="115"/>
    </row>
    <row r="122" spans="2:13" ht="35.1" customHeight="1" x14ac:dyDescent="0.15">
      <c r="B122" s="111"/>
      <c r="C122" s="112"/>
      <c r="D122" s="132"/>
      <c r="E122" s="133"/>
      <c r="F122" s="134"/>
      <c r="G122" s="135"/>
      <c r="H122" s="113"/>
      <c r="I122" s="113"/>
      <c r="J122" s="114"/>
      <c r="K122" s="114"/>
      <c r="L122" s="115"/>
    </row>
    <row r="123" spans="2:13" ht="35.1" customHeight="1" x14ac:dyDescent="0.15">
      <c r="B123" s="111"/>
      <c r="C123" s="112"/>
      <c r="D123" s="132"/>
      <c r="E123" s="133"/>
      <c r="F123" s="134"/>
      <c r="G123" s="135"/>
      <c r="H123" s="113"/>
      <c r="I123" s="113"/>
      <c r="J123" s="114"/>
      <c r="K123" s="114"/>
      <c r="L123" s="115"/>
    </row>
    <row r="124" spans="2:13" ht="35.1" customHeight="1" x14ac:dyDescent="0.15">
      <c r="B124" s="111"/>
      <c r="C124" s="112"/>
      <c r="D124" s="132"/>
      <c r="E124" s="133"/>
      <c r="F124" s="134"/>
      <c r="G124" s="135"/>
      <c r="H124" s="113"/>
      <c r="I124" s="113">
        <v>0</v>
      </c>
      <c r="J124" s="114"/>
      <c r="K124" s="114"/>
      <c r="L124" s="115"/>
    </row>
    <row r="125" spans="2:13" ht="35.1" customHeight="1" x14ac:dyDescent="0.15">
      <c r="B125" s="136"/>
      <c r="C125" s="117"/>
      <c r="D125" s="137"/>
      <c r="E125" s="138"/>
      <c r="F125" s="139"/>
      <c r="G125" s="140"/>
      <c r="H125" s="118"/>
      <c r="I125" s="118">
        <v>0</v>
      </c>
      <c r="J125" s="119"/>
      <c r="K125" s="119"/>
      <c r="L125" s="120"/>
    </row>
    <row r="126" spans="2:13" ht="35.1" customHeight="1" x14ac:dyDescent="0.15">
      <c r="B126" s="121"/>
      <c r="C126" s="122"/>
      <c r="D126" s="141" t="s">
        <v>220</v>
      </c>
      <c r="E126" s="142"/>
      <c r="F126" s="143"/>
      <c r="G126" s="144"/>
      <c r="H126" s="127"/>
      <c r="I126" s="127">
        <v>0</v>
      </c>
      <c r="J126" s="128"/>
      <c r="K126" s="128"/>
      <c r="L126" s="129"/>
      <c r="M126" s="145"/>
    </row>
    <row r="127" spans="2:13" ht="35.1" customHeight="1" x14ac:dyDescent="0.15">
      <c r="B127" s="121"/>
      <c r="C127" s="122">
        <v>0</v>
      </c>
      <c r="D127" s="141" t="s">
        <v>221</v>
      </c>
      <c r="E127" s="142"/>
      <c r="F127" s="143"/>
      <c r="G127" s="144"/>
      <c r="H127" s="127"/>
      <c r="I127" s="127">
        <f>SUM(I97:I126)</f>
        <v>0</v>
      </c>
      <c r="J127" s="128"/>
      <c r="K127" s="128"/>
      <c r="L127" s="129"/>
    </row>
    <row r="128" spans="2:13" ht="35.1" customHeight="1" x14ac:dyDescent="0.15">
      <c r="B128" s="146">
        <v>121</v>
      </c>
      <c r="C128" s="112"/>
      <c r="D128" s="147"/>
      <c r="E128" s="148"/>
      <c r="F128" s="149"/>
      <c r="G128" s="150"/>
      <c r="H128" s="113"/>
      <c r="I128" s="113">
        <v>0</v>
      </c>
      <c r="J128" s="114"/>
      <c r="K128" s="114"/>
      <c r="L128" s="115"/>
    </row>
    <row r="129" spans="2:12" ht="35.1" customHeight="1" x14ac:dyDescent="0.15">
      <c r="B129" s="101">
        <v>122</v>
      </c>
      <c r="C129" s="112"/>
      <c r="D129" s="132"/>
      <c r="E129" s="133"/>
      <c r="F129" s="134"/>
      <c r="G129" s="135"/>
      <c r="H129" s="113"/>
      <c r="I129" s="113">
        <v>0</v>
      </c>
      <c r="J129" s="114"/>
      <c r="K129" s="114"/>
      <c r="L129" s="115"/>
    </row>
    <row r="130" spans="2:12" ht="35.1" customHeight="1" x14ac:dyDescent="0.15">
      <c r="B130" s="111">
        <v>123</v>
      </c>
      <c r="C130" s="112"/>
      <c r="D130" s="151"/>
      <c r="E130" s="152"/>
      <c r="F130" s="153"/>
      <c r="G130" s="154"/>
      <c r="H130" s="113"/>
      <c r="I130" s="113">
        <v>0</v>
      </c>
      <c r="J130" s="114"/>
      <c r="K130" s="114"/>
      <c r="L130" s="115"/>
    </row>
    <row r="131" spans="2:12" ht="35.1" customHeight="1" x14ac:dyDescent="0.15">
      <c r="B131" s="111">
        <v>124</v>
      </c>
      <c r="C131" s="112"/>
      <c r="D131" s="151"/>
      <c r="E131" s="152"/>
      <c r="F131" s="153"/>
      <c r="G131" s="154"/>
      <c r="H131" s="113"/>
      <c r="I131" s="113">
        <v>0</v>
      </c>
      <c r="J131" s="114"/>
      <c r="K131" s="114"/>
      <c r="L131" s="115"/>
    </row>
    <row r="132" spans="2:12" ht="35.1" customHeight="1" x14ac:dyDescent="0.15">
      <c r="B132" s="111">
        <v>125</v>
      </c>
      <c r="C132" s="112"/>
      <c r="D132" s="155"/>
      <c r="E132" s="152"/>
      <c r="F132" s="153"/>
      <c r="G132" s="154"/>
      <c r="H132" s="113"/>
      <c r="I132" s="113">
        <v>0</v>
      </c>
      <c r="J132" s="114"/>
      <c r="K132" s="114"/>
      <c r="L132" s="115"/>
    </row>
    <row r="133" spans="2:12" ht="35.1" customHeight="1" x14ac:dyDescent="0.15">
      <c r="B133" s="111">
        <v>126</v>
      </c>
      <c r="C133" s="112"/>
      <c r="D133" s="155"/>
      <c r="E133" s="152"/>
      <c r="F133" s="153"/>
      <c r="G133" s="154"/>
      <c r="H133" s="113"/>
      <c r="I133" s="113">
        <v>0</v>
      </c>
      <c r="J133" s="114"/>
      <c r="K133" s="114"/>
      <c r="L133" s="115"/>
    </row>
    <row r="134" spans="2:12" ht="35.1" customHeight="1" x14ac:dyDescent="0.15">
      <c r="B134" s="111">
        <v>127</v>
      </c>
      <c r="C134" s="112"/>
      <c r="D134" s="155"/>
      <c r="E134" s="152"/>
      <c r="F134" s="153"/>
      <c r="G134" s="154"/>
      <c r="H134" s="113"/>
      <c r="I134" s="113">
        <v>0</v>
      </c>
      <c r="J134" s="114"/>
      <c r="K134" s="114"/>
      <c r="L134" s="115"/>
    </row>
    <row r="135" spans="2:12" ht="35.1" customHeight="1" x14ac:dyDescent="0.15">
      <c r="B135" s="111">
        <v>128</v>
      </c>
      <c r="C135" s="112"/>
      <c r="D135" s="155"/>
      <c r="E135" s="152"/>
      <c r="F135" s="153"/>
      <c r="G135" s="154"/>
      <c r="H135" s="113"/>
      <c r="I135" s="113">
        <v>0</v>
      </c>
      <c r="J135" s="114"/>
      <c r="K135" s="114"/>
      <c r="L135" s="115"/>
    </row>
    <row r="136" spans="2:12" ht="35.1" customHeight="1" x14ac:dyDescent="0.15">
      <c r="B136" s="111">
        <v>129</v>
      </c>
      <c r="C136" s="112"/>
      <c r="D136" s="155"/>
      <c r="E136" s="152"/>
      <c r="F136" s="153"/>
      <c r="G136" s="154"/>
      <c r="H136" s="113"/>
      <c r="I136" s="113">
        <v>0</v>
      </c>
      <c r="J136" s="114"/>
      <c r="K136" s="114"/>
      <c r="L136" s="115"/>
    </row>
    <row r="137" spans="2:12" ht="35.1" customHeight="1" x14ac:dyDescent="0.15">
      <c r="B137" s="111">
        <v>130</v>
      </c>
      <c r="C137" s="112"/>
      <c r="D137" s="155"/>
      <c r="E137" s="152"/>
      <c r="F137" s="153"/>
      <c r="G137" s="154"/>
      <c r="H137" s="113"/>
      <c r="I137" s="113">
        <v>0</v>
      </c>
      <c r="J137" s="114"/>
      <c r="K137" s="114"/>
      <c r="L137" s="115"/>
    </row>
    <row r="138" spans="2:12" ht="35.1" customHeight="1" x14ac:dyDescent="0.15">
      <c r="B138" s="111">
        <v>131</v>
      </c>
      <c r="C138" s="112"/>
      <c r="D138" s="155"/>
      <c r="E138" s="152"/>
      <c r="F138" s="153"/>
      <c r="G138" s="154"/>
      <c r="H138" s="113"/>
      <c r="I138" s="113">
        <v>0</v>
      </c>
      <c r="J138" s="114"/>
      <c r="K138" s="114"/>
      <c r="L138" s="115"/>
    </row>
    <row r="139" spans="2:12" ht="35.1" customHeight="1" x14ac:dyDescent="0.15">
      <c r="B139" s="111">
        <v>132</v>
      </c>
      <c r="C139" s="112"/>
      <c r="D139" s="155"/>
      <c r="E139" s="152"/>
      <c r="F139" s="153"/>
      <c r="G139" s="154"/>
      <c r="H139" s="113"/>
      <c r="I139" s="113">
        <v>0</v>
      </c>
      <c r="J139" s="114"/>
      <c r="K139" s="114"/>
      <c r="L139" s="115"/>
    </row>
    <row r="140" spans="2:12" ht="35.1" customHeight="1" x14ac:dyDescent="0.15">
      <c r="B140" s="111">
        <v>133</v>
      </c>
      <c r="C140" s="112"/>
      <c r="D140" s="155"/>
      <c r="E140" s="152"/>
      <c r="F140" s="153"/>
      <c r="G140" s="154"/>
      <c r="H140" s="113"/>
      <c r="I140" s="113">
        <v>0</v>
      </c>
      <c r="J140" s="114"/>
      <c r="K140" s="114"/>
      <c r="L140" s="115"/>
    </row>
    <row r="141" spans="2:12" ht="35.1" customHeight="1" x14ac:dyDescent="0.15">
      <c r="B141" s="111">
        <v>134</v>
      </c>
      <c r="C141" s="112"/>
      <c r="D141" s="155"/>
      <c r="E141" s="152"/>
      <c r="F141" s="153"/>
      <c r="G141" s="154"/>
      <c r="H141" s="113"/>
      <c r="I141" s="113">
        <v>0</v>
      </c>
      <c r="J141" s="114"/>
      <c r="K141" s="114"/>
      <c r="L141" s="115"/>
    </row>
    <row r="142" spans="2:12" ht="35.1" customHeight="1" x14ac:dyDescent="0.15">
      <c r="B142" s="111">
        <v>135</v>
      </c>
      <c r="C142" s="112"/>
      <c r="D142" s="155"/>
      <c r="E142" s="152"/>
      <c r="F142" s="153"/>
      <c r="G142" s="154"/>
      <c r="H142" s="113"/>
      <c r="I142" s="113">
        <v>0</v>
      </c>
      <c r="J142" s="114"/>
      <c r="K142" s="114"/>
      <c r="L142" s="115"/>
    </row>
    <row r="143" spans="2:12" ht="35.1" customHeight="1" x14ac:dyDescent="0.15">
      <c r="B143" s="111">
        <v>136</v>
      </c>
      <c r="C143" s="112"/>
      <c r="D143" s="155"/>
      <c r="E143" s="152"/>
      <c r="F143" s="153"/>
      <c r="G143" s="154"/>
      <c r="H143" s="113"/>
      <c r="I143" s="113">
        <v>0</v>
      </c>
      <c r="J143" s="114"/>
      <c r="K143" s="114"/>
      <c r="L143" s="115"/>
    </row>
    <row r="144" spans="2:12" ht="35.1" customHeight="1" x14ac:dyDescent="0.15">
      <c r="B144" s="111">
        <v>137</v>
      </c>
      <c r="C144" s="112"/>
      <c r="D144" s="155"/>
      <c r="E144" s="152"/>
      <c r="F144" s="153"/>
      <c r="G144" s="154"/>
      <c r="H144" s="113"/>
      <c r="I144" s="113">
        <v>0</v>
      </c>
      <c r="J144" s="114"/>
      <c r="K144" s="114"/>
      <c r="L144" s="115"/>
    </row>
    <row r="145" spans="2:14" ht="35.1" customHeight="1" x14ac:dyDescent="0.15">
      <c r="B145" s="111">
        <v>138</v>
      </c>
      <c r="C145" s="112"/>
      <c r="D145" s="155"/>
      <c r="E145" s="152"/>
      <c r="F145" s="153"/>
      <c r="G145" s="154"/>
      <c r="H145" s="113"/>
      <c r="I145" s="113">
        <v>0</v>
      </c>
      <c r="J145" s="114"/>
      <c r="K145" s="114"/>
      <c r="L145" s="115"/>
    </row>
    <row r="146" spans="2:14" ht="35.1" customHeight="1" x14ac:dyDescent="0.15">
      <c r="B146" s="111">
        <v>139</v>
      </c>
      <c r="C146" s="112"/>
      <c r="D146" s="155"/>
      <c r="E146" s="152"/>
      <c r="F146" s="153"/>
      <c r="G146" s="154"/>
      <c r="H146" s="113"/>
      <c r="I146" s="113">
        <v>0</v>
      </c>
      <c r="J146" s="114"/>
      <c r="K146" s="114"/>
      <c r="L146" s="115"/>
    </row>
    <row r="147" spans="2:14" ht="35.1" customHeight="1" x14ac:dyDescent="0.15">
      <c r="B147" s="111">
        <v>140</v>
      </c>
      <c r="C147" s="112"/>
      <c r="D147" s="155"/>
      <c r="E147" s="152"/>
      <c r="F147" s="153"/>
      <c r="G147" s="154"/>
      <c r="H147" s="113"/>
      <c r="I147" s="113">
        <v>0</v>
      </c>
      <c r="J147" s="114"/>
      <c r="K147" s="114"/>
      <c r="L147" s="115"/>
    </row>
    <row r="148" spans="2:14" ht="35.1" customHeight="1" x14ac:dyDescent="0.15">
      <c r="B148" s="111">
        <v>141</v>
      </c>
      <c r="C148" s="112"/>
      <c r="D148" s="155"/>
      <c r="E148" s="152"/>
      <c r="F148" s="153"/>
      <c r="G148" s="154"/>
      <c r="H148" s="113"/>
      <c r="I148" s="113">
        <v>0</v>
      </c>
      <c r="J148" s="114"/>
      <c r="K148" s="114"/>
      <c r="L148" s="115"/>
    </row>
    <row r="149" spans="2:14" ht="35.1" customHeight="1" x14ac:dyDescent="0.15">
      <c r="B149" s="111">
        <v>142</v>
      </c>
      <c r="C149" s="112"/>
      <c r="D149" s="155"/>
      <c r="E149" s="152"/>
      <c r="F149" s="153"/>
      <c r="G149" s="154"/>
      <c r="H149" s="113"/>
      <c r="I149" s="113">
        <v>0</v>
      </c>
      <c r="J149" s="114"/>
      <c r="K149" s="114"/>
      <c r="L149" s="115"/>
    </row>
    <row r="150" spans="2:14" ht="35.1" customHeight="1" x14ac:dyDescent="0.15">
      <c r="B150" s="111">
        <v>143</v>
      </c>
      <c r="C150" s="112"/>
      <c r="D150" s="155"/>
      <c r="E150" s="152"/>
      <c r="F150" s="153"/>
      <c r="G150" s="154"/>
      <c r="H150" s="113"/>
      <c r="I150" s="113">
        <v>0</v>
      </c>
      <c r="J150" s="114"/>
      <c r="K150" s="114"/>
      <c r="L150" s="115"/>
    </row>
    <row r="151" spans="2:14" ht="35.1" customHeight="1" x14ac:dyDescent="0.15">
      <c r="B151" s="111">
        <v>144</v>
      </c>
      <c r="C151" s="112"/>
      <c r="D151" s="155"/>
      <c r="E151" s="152"/>
      <c r="F151" s="153"/>
      <c r="G151" s="154"/>
      <c r="H151" s="113"/>
      <c r="I151" s="113">
        <v>0</v>
      </c>
      <c r="J151" s="114"/>
      <c r="K151" s="114"/>
      <c r="L151" s="115"/>
    </row>
    <row r="152" spans="2:14" ht="35.1" customHeight="1" x14ac:dyDescent="0.15">
      <c r="B152" s="111">
        <v>145</v>
      </c>
      <c r="C152" s="112"/>
      <c r="D152" s="155"/>
      <c r="E152" s="152"/>
      <c r="F152" s="153"/>
      <c r="G152" s="154"/>
      <c r="H152" s="113"/>
      <c r="I152" s="113">
        <v>0</v>
      </c>
      <c r="J152" s="114"/>
      <c r="K152" s="114"/>
      <c r="L152" s="115"/>
    </row>
    <row r="153" spans="2:14" ht="35.1" customHeight="1" x14ac:dyDescent="0.15">
      <c r="B153" s="111">
        <v>146</v>
      </c>
      <c r="C153" s="112"/>
      <c r="D153" s="155"/>
      <c r="E153" s="152"/>
      <c r="F153" s="153"/>
      <c r="G153" s="154"/>
      <c r="H153" s="113"/>
      <c r="I153" s="113">
        <v>0</v>
      </c>
      <c r="J153" s="114"/>
      <c r="K153" s="114"/>
      <c r="L153" s="115"/>
    </row>
    <row r="154" spans="2:14" ht="35.1" customHeight="1" x14ac:dyDescent="0.15">
      <c r="B154" s="111">
        <v>147</v>
      </c>
      <c r="C154" s="112"/>
      <c r="D154" s="155"/>
      <c r="E154" s="152"/>
      <c r="F154" s="153"/>
      <c r="G154" s="154"/>
      <c r="H154" s="113"/>
      <c r="I154" s="113">
        <v>0</v>
      </c>
      <c r="J154" s="114"/>
      <c r="K154" s="114"/>
      <c r="L154" s="115"/>
    </row>
    <row r="155" spans="2:14" ht="35.1" customHeight="1" x14ac:dyDescent="0.15">
      <c r="B155" s="111">
        <v>148</v>
      </c>
      <c r="C155" s="112"/>
      <c r="D155" s="155"/>
      <c r="E155" s="152"/>
      <c r="F155" s="153"/>
      <c r="G155" s="154"/>
      <c r="H155" s="113"/>
      <c r="I155" s="113">
        <v>0</v>
      </c>
      <c r="J155" s="114"/>
      <c r="K155" s="114"/>
      <c r="L155" s="115"/>
    </row>
    <row r="156" spans="2:14" ht="35.1" customHeight="1" x14ac:dyDescent="0.15">
      <c r="B156" s="111">
        <v>149</v>
      </c>
      <c r="C156" s="112"/>
      <c r="D156" s="155"/>
      <c r="E156" s="152"/>
      <c r="F156" s="153"/>
      <c r="G156" s="154"/>
      <c r="H156" s="113"/>
      <c r="I156" s="113">
        <v>0</v>
      </c>
      <c r="J156" s="114"/>
      <c r="K156" s="114"/>
      <c r="L156" s="115"/>
    </row>
    <row r="157" spans="2:14" ht="35.1" customHeight="1" x14ac:dyDescent="0.15">
      <c r="B157" s="111">
        <v>150</v>
      </c>
      <c r="C157" s="112"/>
      <c r="D157" s="141" t="s">
        <v>220</v>
      </c>
      <c r="E157" s="152"/>
      <c r="F157" s="153"/>
      <c r="G157" s="154"/>
      <c r="H157" s="113"/>
      <c r="I157" s="113">
        <v>0</v>
      </c>
      <c r="J157" s="114"/>
      <c r="K157" s="114"/>
      <c r="L157" s="115"/>
    </row>
    <row r="158" spans="2:14" ht="35.1" customHeight="1" x14ac:dyDescent="0.15">
      <c r="B158" s="121"/>
      <c r="C158" s="122">
        <v>0</v>
      </c>
      <c r="D158" s="141" t="s">
        <v>221</v>
      </c>
      <c r="E158" s="142"/>
      <c r="F158" s="143"/>
      <c r="G158" s="144"/>
      <c r="H158" s="127"/>
      <c r="I158" s="127">
        <v>0</v>
      </c>
      <c r="J158" s="128"/>
      <c r="K158" s="128"/>
      <c r="L158" s="129"/>
      <c r="N158" s="156"/>
    </row>
    <row r="159" spans="2:14" ht="35.1" customHeight="1" x14ac:dyDescent="0.15">
      <c r="B159" s="111">
        <v>151</v>
      </c>
      <c r="C159" s="112"/>
      <c r="D159" s="157"/>
      <c r="E159" s="148"/>
      <c r="F159" s="149"/>
      <c r="G159" s="158"/>
      <c r="H159" s="113"/>
      <c r="I159" s="113">
        <v>0</v>
      </c>
      <c r="J159" s="114"/>
      <c r="K159" s="114"/>
      <c r="L159" s="115"/>
    </row>
    <row r="160" spans="2:14" ht="35.1" customHeight="1" x14ac:dyDescent="0.15">
      <c r="B160" s="111">
        <v>152</v>
      </c>
      <c r="C160" s="112"/>
      <c r="D160" s="159"/>
      <c r="E160" s="133"/>
      <c r="F160" s="134"/>
      <c r="G160" s="135"/>
      <c r="H160" s="113"/>
      <c r="I160" s="113">
        <v>0</v>
      </c>
      <c r="J160" s="114"/>
      <c r="K160" s="114"/>
      <c r="L160" s="115"/>
    </row>
    <row r="161" spans="2:12" ht="35.1" customHeight="1" x14ac:dyDescent="0.15">
      <c r="B161" s="111">
        <v>153</v>
      </c>
      <c r="C161" s="112"/>
      <c r="D161" s="155"/>
      <c r="E161" s="152"/>
      <c r="F161" s="153"/>
      <c r="G161" s="154"/>
      <c r="H161" s="113"/>
      <c r="I161" s="113">
        <v>0</v>
      </c>
      <c r="J161" s="114"/>
      <c r="K161" s="114"/>
      <c r="L161" s="115"/>
    </row>
    <row r="162" spans="2:12" ht="35.1" customHeight="1" x14ac:dyDescent="0.15">
      <c r="B162" s="111">
        <v>154</v>
      </c>
      <c r="C162" s="112"/>
      <c r="D162" s="155"/>
      <c r="E162" s="152"/>
      <c r="F162" s="153"/>
      <c r="G162" s="154"/>
      <c r="H162" s="113"/>
      <c r="I162" s="113">
        <v>0</v>
      </c>
      <c r="J162" s="114"/>
      <c r="K162" s="114"/>
      <c r="L162" s="115"/>
    </row>
    <row r="163" spans="2:12" ht="35.1" customHeight="1" x14ac:dyDescent="0.15">
      <c r="B163" s="111">
        <v>155</v>
      </c>
      <c r="C163" s="112"/>
      <c r="D163" s="155"/>
      <c r="E163" s="152"/>
      <c r="F163" s="153"/>
      <c r="G163" s="154"/>
      <c r="H163" s="113"/>
      <c r="I163" s="113">
        <v>0</v>
      </c>
      <c r="J163" s="114"/>
      <c r="K163" s="114"/>
      <c r="L163" s="115"/>
    </row>
    <row r="164" spans="2:12" ht="35.1" customHeight="1" x14ac:dyDescent="0.15">
      <c r="B164" s="111">
        <v>156</v>
      </c>
      <c r="C164" s="112"/>
      <c r="D164" s="155"/>
      <c r="E164" s="152"/>
      <c r="F164" s="153"/>
      <c r="G164" s="154"/>
      <c r="H164" s="113"/>
      <c r="I164" s="113">
        <v>0</v>
      </c>
      <c r="J164" s="114"/>
      <c r="K164" s="114"/>
      <c r="L164" s="115"/>
    </row>
    <row r="165" spans="2:12" ht="35.1" customHeight="1" x14ac:dyDescent="0.15">
      <c r="B165" s="111">
        <v>157</v>
      </c>
      <c r="C165" s="112"/>
      <c r="D165" s="155"/>
      <c r="E165" s="152"/>
      <c r="F165" s="153"/>
      <c r="G165" s="154"/>
      <c r="H165" s="113"/>
      <c r="I165" s="113">
        <v>0</v>
      </c>
      <c r="J165" s="114"/>
      <c r="K165" s="114"/>
      <c r="L165" s="115"/>
    </row>
    <row r="166" spans="2:12" ht="35.1" customHeight="1" x14ac:dyDescent="0.15">
      <c r="B166" s="111"/>
      <c r="C166" s="112"/>
      <c r="D166" s="155"/>
      <c r="E166" s="152"/>
      <c r="F166" s="160"/>
      <c r="G166" s="113"/>
      <c r="H166" s="113"/>
      <c r="I166" s="113">
        <v>0</v>
      </c>
      <c r="J166" s="114"/>
      <c r="K166" s="114"/>
      <c r="L166" s="115"/>
    </row>
    <row r="167" spans="2:12" ht="35.1" customHeight="1" x14ac:dyDescent="0.15">
      <c r="B167" s="111"/>
      <c r="C167" s="112"/>
      <c r="D167" s="155"/>
      <c r="E167" s="152"/>
      <c r="F167" s="160"/>
      <c r="G167" s="113"/>
      <c r="H167" s="113"/>
      <c r="I167" s="113">
        <v>0</v>
      </c>
      <c r="J167" s="114"/>
      <c r="K167" s="114"/>
      <c r="L167" s="115"/>
    </row>
    <row r="168" spans="2:12" ht="35.1" customHeight="1" x14ac:dyDescent="0.15">
      <c r="B168" s="111"/>
      <c r="C168" s="112"/>
      <c r="D168" s="155"/>
      <c r="E168" s="152"/>
      <c r="F168" s="160"/>
      <c r="G168" s="113"/>
      <c r="H168" s="113"/>
      <c r="I168" s="113">
        <v>0</v>
      </c>
      <c r="J168" s="114"/>
      <c r="K168" s="114"/>
      <c r="L168" s="115"/>
    </row>
    <row r="169" spans="2:12" ht="35.1" customHeight="1" x14ac:dyDescent="0.15">
      <c r="B169" s="111"/>
      <c r="C169" s="112"/>
      <c r="D169" s="155"/>
      <c r="E169" s="152"/>
      <c r="F169" s="160"/>
      <c r="G169" s="113"/>
      <c r="H169" s="113"/>
      <c r="I169" s="113">
        <v>0</v>
      </c>
      <c r="J169" s="114"/>
      <c r="K169" s="114"/>
      <c r="L169" s="115"/>
    </row>
    <row r="170" spans="2:12" ht="35.1" customHeight="1" x14ac:dyDescent="0.15">
      <c r="B170" s="111"/>
      <c r="C170" s="112"/>
      <c r="D170" s="155"/>
      <c r="E170" s="152"/>
      <c r="F170" s="160"/>
      <c r="G170" s="113"/>
      <c r="H170" s="113"/>
      <c r="I170" s="113">
        <v>0</v>
      </c>
      <c r="J170" s="114"/>
      <c r="K170" s="114"/>
      <c r="L170" s="115"/>
    </row>
    <row r="171" spans="2:12" ht="35.1" customHeight="1" x14ac:dyDescent="0.15">
      <c r="B171" s="111"/>
      <c r="C171" s="112"/>
      <c r="D171" s="155"/>
      <c r="E171" s="152"/>
      <c r="F171" s="160"/>
      <c r="G171" s="113"/>
      <c r="H171" s="113"/>
      <c r="I171" s="113">
        <v>0</v>
      </c>
      <c r="J171" s="114"/>
      <c r="K171" s="114"/>
      <c r="L171" s="115"/>
    </row>
    <row r="172" spans="2:12" ht="35.1" customHeight="1" x14ac:dyDescent="0.15">
      <c r="B172" s="111"/>
      <c r="C172" s="112"/>
      <c r="D172" s="155"/>
      <c r="E172" s="152"/>
      <c r="F172" s="160"/>
      <c r="G172" s="113"/>
      <c r="H172" s="113"/>
      <c r="I172" s="113">
        <v>0</v>
      </c>
      <c r="J172" s="114"/>
      <c r="K172" s="114"/>
      <c r="L172" s="115"/>
    </row>
    <row r="173" spans="2:12" ht="35.1" customHeight="1" x14ac:dyDescent="0.15">
      <c r="B173" s="111"/>
      <c r="C173" s="112"/>
      <c r="D173" s="155"/>
      <c r="E173" s="152"/>
      <c r="F173" s="160"/>
      <c r="G173" s="113"/>
      <c r="H173" s="113"/>
      <c r="I173" s="113">
        <v>0</v>
      </c>
      <c r="J173" s="114"/>
      <c r="K173" s="114"/>
      <c r="L173" s="115"/>
    </row>
    <row r="174" spans="2:12" ht="35.1" customHeight="1" x14ac:dyDescent="0.15">
      <c r="B174" s="111"/>
      <c r="C174" s="112"/>
      <c r="D174" s="155"/>
      <c r="E174" s="152"/>
      <c r="F174" s="160"/>
      <c r="G174" s="113"/>
      <c r="H174" s="113"/>
      <c r="I174" s="113">
        <v>0</v>
      </c>
      <c r="J174" s="114"/>
      <c r="K174" s="114"/>
      <c r="L174" s="115"/>
    </row>
    <row r="175" spans="2:12" ht="35.1" customHeight="1" x14ac:dyDescent="0.15">
      <c r="B175" s="111"/>
      <c r="C175" s="112"/>
      <c r="D175" s="155"/>
      <c r="E175" s="152"/>
      <c r="F175" s="160"/>
      <c r="G175" s="113"/>
      <c r="H175" s="113"/>
      <c r="I175" s="113">
        <v>0</v>
      </c>
      <c r="J175" s="114"/>
      <c r="K175" s="114"/>
      <c r="L175" s="115"/>
    </row>
    <row r="176" spans="2:12" ht="35.1" customHeight="1" x14ac:dyDescent="0.15">
      <c r="B176" s="111"/>
      <c r="C176" s="112"/>
      <c r="D176" s="155"/>
      <c r="E176" s="152"/>
      <c r="F176" s="160"/>
      <c r="G176" s="113"/>
      <c r="H176" s="113"/>
      <c r="I176" s="113">
        <v>0</v>
      </c>
      <c r="J176" s="114"/>
      <c r="K176" s="114"/>
      <c r="L176" s="115"/>
    </row>
    <row r="177" spans="2:12" ht="35.1" customHeight="1" x14ac:dyDescent="0.15">
      <c r="B177" s="111"/>
      <c r="C177" s="112"/>
      <c r="D177" s="155"/>
      <c r="E177" s="152"/>
      <c r="F177" s="160"/>
      <c r="G177" s="113"/>
      <c r="H177" s="113"/>
      <c r="I177" s="113">
        <v>0</v>
      </c>
      <c r="J177" s="114"/>
      <c r="K177" s="114"/>
      <c r="L177" s="115"/>
    </row>
    <row r="178" spans="2:12" ht="35.1" customHeight="1" x14ac:dyDescent="0.15">
      <c r="B178" s="111"/>
      <c r="C178" s="112"/>
      <c r="D178" s="155"/>
      <c r="E178" s="152"/>
      <c r="F178" s="160"/>
      <c r="G178" s="113"/>
      <c r="H178" s="113"/>
      <c r="I178" s="113">
        <v>0</v>
      </c>
      <c r="J178" s="114"/>
      <c r="K178" s="114"/>
      <c r="L178" s="115"/>
    </row>
    <row r="179" spans="2:12" ht="35.1" customHeight="1" x14ac:dyDescent="0.15">
      <c r="B179" s="111"/>
      <c r="C179" s="112"/>
      <c r="D179" s="155"/>
      <c r="E179" s="152"/>
      <c r="F179" s="160"/>
      <c r="G179" s="113"/>
      <c r="H179" s="113"/>
      <c r="I179" s="113">
        <v>0</v>
      </c>
      <c r="J179" s="114"/>
      <c r="K179" s="114"/>
      <c r="L179" s="115"/>
    </row>
    <row r="180" spans="2:12" ht="35.1" customHeight="1" x14ac:dyDescent="0.15">
      <c r="B180" s="111"/>
      <c r="C180" s="112"/>
      <c r="D180" s="155"/>
      <c r="E180" s="152"/>
      <c r="F180" s="160"/>
      <c r="G180" s="113"/>
      <c r="H180" s="113"/>
      <c r="I180" s="113">
        <v>0</v>
      </c>
      <c r="J180" s="114"/>
      <c r="K180" s="114"/>
      <c r="L180" s="115"/>
    </row>
    <row r="181" spans="2:12" ht="35.1" customHeight="1" x14ac:dyDescent="0.15">
      <c r="B181" s="111"/>
      <c r="C181" s="112"/>
      <c r="D181" s="155"/>
      <c r="E181" s="152"/>
      <c r="F181" s="160"/>
      <c r="G181" s="113"/>
      <c r="H181" s="113"/>
      <c r="I181" s="113">
        <v>0</v>
      </c>
      <c r="J181" s="114"/>
      <c r="K181" s="114"/>
      <c r="L181" s="115"/>
    </row>
    <row r="182" spans="2:12" ht="35.1" customHeight="1" x14ac:dyDescent="0.15">
      <c r="B182" s="111"/>
      <c r="C182" s="112"/>
      <c r="D182" s="155"/>
      <c r="E182" s="152"/>
      <c r="F182" s="160"/>
      <c r="G182" s="113"/>
      <c r="H182" s="113"/>
      <c r="I182" s="113">
        <v>0</v>
      </c>
      <c r="J182" s="114"/>
      <c r="K182" s="114"/>
      <c r="L182" s="115"/>
    </row>
    <row r="183" spans="2:12" ht="35.1" customHeight="1" x14ac:dyDescent="0.15">
      <c r="B183" s="111"/>
      <c r="C183" s="112"/>
      <c r="D183" s="155"/>
      <c r="E183" s="152"/>
      <c r="F183" s="160"/>
      <c r="G183" s="113"/>
      <c r="H183" s="113"/>
      <c r="I183" s="113">
        <v>0</v>
      </c>
      <c r="J183" s="114"/>
      <c r="K183" s="114"/>
      <c r="L183" s="115"/>
    </row>
    <row r="184" spans="2:12" ht="35.1" customHeight="1" x14ac:dyDescent="0.15">
      <c r="B184" s="111"/>
      <c r="C184" s="112"/>
      <c r="D184" s="155"/>
      <c r="E184" s="152"/>
      <c r="F184" s="160"/>
      <c r="G184" s="113"/>
      <c r="H184" s="113"/>
      <c r="I184" s="113">
        <v>0</v>
      </c>
      <c r="J184" s="114"/>
      <c r="K184" s="114"/>
      <c r="L184" s="115"/>
    </row>
    <row r="185" spans="2:12" ht="35.1" customHeight="1" x14ac:dyDescent="0.15">
      <c r="B185" s="111"/>
      <c r="C185" s="112"/>
      <c r="D185" s="155"/>
      <c r="E185" s="152"/>
      <c r="F185" s="160"/>
      <c r="G185" s="113"/>
      <c r="H185" s="113"/>
      <c r="I185" s="113">
        <v>0</v>
      </c>
      <c r="J185" s="114"/>
      <c r="K185" s="114"/>
      <c r="L185" s="115"/>
    </row>
    <row r="186" spans="2:12" ht="35.1" customHeight="1" x14ac:dyDescent="0.15">
      <c r="B186" s="111"/>
      <c r="C186" s="112"/>
      <c r="D186" s="155"/>
      <c r="E186" s="152"/>
      <c r="F186" s="160"/>
      <c r="G186" s="113"/>
      <c r="H186" s="113"/>
      <c r="I186" s="113">
        <v>0</v>
      </c>
      <c r="J186" s="114"/>
      <c r="K186" s="114"/>
      <c r="L186" s="115"/>
    </row>
    <row r="187" spans="2:12" ht="35.1" customHeight="1" x14ac:dyDescent="0.15">
      <c r="B187" s="111"/>
      <c r="C187" s="117"/>
      <c r="D187" s="155"/>
      <c r="E187" s="152"/>
      <c r="F187" s="160"/>
      <c r="G187" s="113"/>
      <c r="H187" s="113"/>
      <c r="I187" s="113">
        <v>0</v>
      </c>
      <c r="J187" s="119"/>
      <c r="K187" s="119"/>
      <c r="L187" s="115"/>
    </row>
    <row r="188" spans="2:12" ht="35.1" customHeight="1" x14ac:dyDescent="0.15">
      <c r="B188" s="161"/>
      <c r="C188" s="146"/>
      <c r="D188" s="162"/>
      <c r="E188" s="133"/>
      <c r="F188" s="160"/>
      <c r="G188" s="113"/>
      <c r="H188" s="108"/>
      <c r="I188" s="113">
        <v>0</v>
      </c>
      <c r="J188" s="163"/>
      <c r="K188" s="164"/>
      <c r="L188" s="110"/>
    </row>
    <row r="189" spans="2:12" ht="35.1" customHeight="1" x14ac:dyDescent="0.15">
      <c r="B189" s="165"/>
      <c r="C189" s="122">
        <v>0</v>
      </c>
      <c r="D189" s="166" t="s">
        <v>221</v>
      </c>
      <c r="E189" s="167"/>
      <c r="F189" s="168"/>
      <c r="G189" s="169"/>
      <c r="H189" s="169"/>
      <c r="I189" s="169">
        <v>0</v>
      </c>
      <c r="J189" s="128"/>
      <c r="K189" s="128"/>
      <c r="L189" s="170"/>
    </row>
    <row r="190" spans="2:12" ht="28.5" customHeight="1" x14ac:dyDescent="0.15">
      <c r="B190" s="171">
        <v>181</v>
      </c>
      <c r="C190" s="172"/>
      <c r="D190" s="173"/>
      <c r="E190" s="174"/>
      <c r="F190" s="175"/>
      <c r="G190" s="176"/>
      <c r="H190" s="176"/>
      <c r="I190" s="176">
        <v>0</v>
      </c>
      <c r="J190" s="177"/>
      <c r="K190" s="177"/>
      <c r="L190" s="178"/>
    </row>
    <row r="191" spans="2:12" ht="28.5" customHeight="1" x14ac:dyDescent="0.15">
      <c r="B191" s="171">
        <v>182</v>
      </c>
      <c r="C191" s="172"/>
      <c r="D191" s="173"/>
      <c r="E191" s="174"/>
      <c r="F191" s="175"/>
      <c r="G191" s="176"/>
      <c r="H191" s="176"/>
      <c r="I191" s="176">
        <v>0</v>
      </c>
      <c r="J191" s="177"/>
      <c r="K191" s="177"/>
      <c r="L191" s="178"/>
    </row>
    <row r="192" spans="2:12" ht="28.5" customHeight="1" x14ac:dyDescent="0.15">
      <c r="B192" s="171">
        <v>183</v>
      </c>
      <c r="C192" s="172"/>
      <c r="D192" s="173"/>
      <c r="E192" s="174"/>
      <c r="F192" s="175"/>
      <c r="G192" s="176"/>
      <c r="H192" s="176"/>
      <c r="I192" s="176">
        <v>0</v>
      </c>
      <c r="J192" s="177"/>
      <c r="K192" s="177"/>
      <c r="L192" s="178"/>
    </row>
    <row r="193" spans="2:12" ht="28.5" customHeight="1" x14ac:dyDescent="0.15">
      <c r="B193" s="171">
        <v>184</v>
      </c>
      <c r="C193" s="172"/>
      <c r="D193" s="173"/>
      <c r="E193" s="174"/>
      <c r="F193" s="175"/>
      <c r="G193" s="176"/>
      <c r="H193" s="176"/>
      <c r="I193" s="176">
        <v>0</v>
      </c>
      <c r="J193" s="177"/>
      <c r="K193" s="177"/>
      <c r="L193" s="178"/>
    </row>
    <row r="194" spans="2:12" ht="28.5" customHeight="1" x14ac:dyDescent="0.15">
      <c r="B194" s="171">
        <v>185</v>
      </c>
      <c r="C194" s="172"/>
      <c r="D194" s="173"/>
      <c r="E194" s="174"/>
      <c r="F194" s="175"/>
      <c r="G194" s="176"/>
      <c r="H194" s="176"/>
      <c r="I194" s="176">
        <v>0</v>
      </c>
      <c r="J194" s="177"/>
      <c r="K194" s="177"/>
      <c r="L194" s="178"/>
    </row>
    <row r="195" spans="2:12" ht="28.5" customHeight="1" x14ac:dyDescent="0.15">
      <c r="B195" s="171">
        <v>186</v>
      </c>
      <c r="C195" s="172"/>
      <c r="D195" s="173"/>
      <c r="E195" s="174"/>
      <c r="F195" s="175"/>
      <c r="G195" s="176"/>
      <c r="H195" s="176"/>
      <c r="I195" s="176">
        <v>0</v>
      </c>
      <c r="J195" s="177"/>
      <c r="K195" s="177"/>
      <c r="L195" s="178"/>
    </row>
    <row r="196" spans="2:12" ht="28.5" customHeight="1" x14ac:dyDescent="0.15">
      <c r="B196" s="171">
        <v>187</v>
      </c>
      <c r="C196" s="172"/>
      <c r="D196" s="173"/>
      <c r="E196" s="174"/>
      <c r="F196" s="175"/>
      <c r="G196" s="176"/>
      <c r="H196" s="176"/>
      <c r="I196" s="176">
        <v>0</v>
      </c>
      <c r="J196" s="177"/>
      <c r="K196" s="177"/>
      <c r="L196" s="178"/>
    </row>
    <row r="197" spans="2:12" ht="28.5" customHeight="1" x14ac:dyDescent="0.15">
      <c r="B197" s="171">
        <v>188</v>
      </c>
      <c r="C197" s="172"/>
      <c r="D197" s="173"/>
      <c r="E197" s="174"/>
      <c r="F197" s="175"/>
      <c r="G197" s="176"/>
      <c r="H197" s="176"/>
      <c r="I197" s="176">
        <v>0</v>
      </c>
      <c r="J197" s="177"/>
      <c r="K197" s="177"/>
      <c r="L197" s="178"/>
    </row>
    <row r="198" spans="2:12" ht="28.5" customHeight="1" x14ac:dyDescent="0.15">
      <c r="B198" s="171">
        <v>189</v>
      </c>
      <c r="C198" s="172"/>
      <c r="D198" s="173"/>
      <c r="E198" s="174"/>
      <c r="F198" s="175"/>
      <c r="G198" s="176"/>
      <c r="H198" s="176"/>
      <c r="I198" s="176">
        <v>0</v>
      </c>
      <c r="J198" s="177"/>
      <c r="K198" s="177"/>
      <c r="L198" s="178"/>
    </row>
    <row r="199" spans="2:12" ht="28.5" customHeight="1" x14ac:dyDescent="0.15">
      <c r="B199" s="171">
        <v>190</v>
      </c>
      <c r="C199" s="172"/>
      <c r="D199" s="173"/>
      <c r="E199" s="174"/>
      <c r="F199" s="175"/>
      <c r="G199" s="176"/>
      <c r="H199" s="176"/>
      <c r="I199" s="176">
        <v>0</v>
      </c>
      <c r="J199" s="177"/>
      <c r="K199" s="177"/>
      <c r="L199" s="178"/>
    </row>
    <row r="200" spans="2:12" ht="28.5" customHeight="1" x14ac:dyDescent="0.15">
      <c r="B200" s="171">
        <v>191</v>
      </c>
      <c r="C200" s="172"/>
      <c r="D200" s="173"/>
      <c r="E200" s="174"/>
      <c r="F200" s="175"/>
      <c r="G200" s="176"/>
      <c r="H200" s="176"/>
      <c r="I200" s="176">
        <v>0</v>
      </c>
      <c r="J200" s="177"/>
      <c r="K200" s="177"/>
      <c r="L200" s="178"/>
    </row>
    <row r="201" spans="2:12" ht="28.5" customHeight="1" x14ac:dyDescent="0.15">
      <c r="B201" s="171">
        <v>192</v>
      </c>
      <c r="C201" s="172"/>
      <c r="D201" s="173"/>
      <c r="E201" s="174"/>
      <c r="F201" s="175"/>
      <c r="G201" s="176"/>
      <c r="H201" s="176"/>
      <c r="I201" s="176">
        <v>0</v>
      </c>
      <c r="J201" s="177"/>
      <c r="K201" s="177"/>
      <c r="L201" s="178"/>
    </row>
    <row r="202" spans="2:12" ht="28.5" customHeight="1" x14ac:dyDescent="0.15">
      <c r="B202" s="171">
        <v>193</v>
      </c>
      <c r="C202" s="172"/>
      <c r="D202" s="173"/>
      <c r="E202" s="174"/>
      <c r="F202" s="175"/>
      <c r="G202" s="176"/>
      <c r="H202" s="176"/>
      <c r="I202" s="176">
        <v>0</v>
      </c>
      <c r="J202" s="177"/>
      <c r="K202" s="177"/>
      <c r="L202" s="178"/>
    </row>
    <row r="203" spans="2:12" ht="28.5" customHeight="1" x14ac:dyDescent="0.15">
      <c r="B203" s="171">
        <v>194</v>
      </c>
      <c r="C203" s="172"/>
      <c r="D203" s="173"/>
      <c r="E203" s="174"/>
      <c r="F203" s="175"/>
      <c r="G203" s="176"/>
      <c r="H203" s="176"/>
      <c r="I203" s="176">
        <v>0</v>
      </c>
      <c r="J203" s="177"/>
      <c r="K203" s="177"/>
      <c r="L203" s="178"/>
    </row>
    <row r="204" spans="2:12" ht="28.5" customHeight="1" x14ac:dyDescent="0.15">
      <c r="B204" s="171">
        <v>195</v>
      </c>
      <c r="C204" s="172"/>
      <c r="D204" s="173"/>
      <c r="E204" s="174"/>
      <c r="F204" s="175"/>
      <c r="G204" s="176"/>
      <c r="H204" s="176"/>
      <c r="I204" s="176">
        <v>0</v>
      </c>
      <c r="J204" s="177"/>
      <c r="K204" s="177"/>
      <c r="L204" s="178"/>
    </row>
    <row r="205" spans="2:12" ht="28.5" customHeight="1" x14ac:dyDescent="0.15">
      <c r="B205" s="171">
        <v>196</v>
      </c>
      <c r="C205" s="172"/>
      <c r="D205" s="173"/>
      <c r="E205" s="174"/>
      <c r="F205" s="175"/>
      <c r="G205" s="176"/>
      <c r="H205" s="176"/>
      <c r="I205" s="176">
        <v>0</v>
      </c>
      <c r="J205" s="177"/>
      <c r="K205" s="177"/>
      <c r="L205" s="178"/>
    </row>
    <row r="206" spans="2:12" ht="28.5" customHeight="1" x14ac:dyDescent="0.15">
      <c r="B206" s="171">
        <v>197</v>
      </c>
      <c r="C206" s="172"/>
      <c r="D206" s="173"/>
      <c r="E206" s="174"/>
      <c r="F206" s="175"/>
      <c r="G206" s="176"/>
      <c r="H206" s="176"/>
      <c r="I206" s="176">
        <v>0</v>
      </c>
      <c r="J206" s="177"/>
      <c r="K206" s="177"/>
      <c r="L206" s="178"/>
    </row>
    <row r="207" spans="2:12" ht="28.5" customHeight="1" x14ac:dyDescent="0.15">
      <c r="B207" s="171">
        <v>198</v>
      </c>
      <c r="C207" s="172"/>
      <c r="D207" s="173"/>
      <c r="E207" s="174"/>
      <c r="F207" s="175"/>
      <c r="G207" s="176"/>
      <c r="H207" s="176"/>
      <c r="I207" s="176">
        <v>0</v>
      </c>
      <c r="J207" s="177"/>
      <c r="K207" s="177"/>
      <c r="L207" s="178"/>
    </row>
    <row r="208" spans="2:12" ht="28.5" customHeight="1" x14ac:dyDescent="0.15">
      <c r="B208" s="171">
        <v>199</v>
      </c>
      <c r="C208" s="172">
        <v>0</v>
      </c>
      <c r="D208" s="173"/>
      <c r="E208" s="174"/>
      <c r="F208" s="175"/>
      <c r="G208" s="176"/>
      <c r="H208" s="176"/>
      <c r="I208" s="176">
        <v>0</v>
      </c>
      <c r="J208" s="177"/>
      <c r="K208" s="177"/>
      <c r="L208" s="178"/>
    </row>
    <row r="209" spans="2:12" ht="28.5" customHeight="1" x14ac:dyDescent="0.15">
      <c r="B209" s="171">
        <v>200</v>
      </c>
      <c r="C209" s="172">
        <v>0</v>
      </c>
      <c r="D209" s="173"/>
      <c r="E209" s="174"/>
      <c r="F209" s="175"/>
      <c r="G209" s="176"/>
      <c r="H209" s="176"/>
      <c r="I209" s="176">
        <v>0</v>
      </c>
      <c r="J209" s="177"/>
      <c r="K209" s="177"/>
      <c r="L209" s="178"/>
    </row>
    <row r="210" spans="2:12" ht="28.5" customHeight="1" x14ac:dyDescent="0.15">
      <c r="B210" s="171">
        <v>201</v>
      </c>
      <c r="C210" s="172">
        <v>0</v>
      </c>
      <c r="D210" s="173"/>
      <c r="E210" s="174"/>
      <c r="F210" s="175"/>
      <c r="G210" s="176"/>
      <c r="H210" s="176"/>
      <c r="I210" s="176">
        <v>0</v>
      </c>
      <c r="J210" s="177"/>
      <c r="K210" s="177"/>
      <c r="L210" s="178"/>
    </row>
    <row r="211" spans="2:12" ht="28.5" customHeight="1" x14ac:dyDescent="0.15">
      <c r="B211" s="171">
        <v>202</v>
      </c>
      <c r="C211" s="172">
        <v>0</v>
      </c>
      <c r="D211" s="173"/>
      <c r="E211" s="174"/>
      <c r="F211" s="175"/>
      <c r="G211" s="176"/>
      <c r="H211" s="176"/>
      <c r="I211" s="176">
        <v>0</v>
      </c>
      <c r="J211" s="177"/>
      <c r="K211" s="177"/>
      <c r="L211" s="178"/>
    </row>
    <row r="212" spans="2:12" ht="28.5" customHeight="1" x14ac:dyDescent="0.15">
      <c r="B212" s="171">
        <v>203</v>
      </c>
      <c r="C212" s="172">
        <v>0</v>
      </c>
      <c r="D212" s="173"/>
      <c r="E212" s="174"/>
      <c r="F212" s="175"/>
      <c r="G212" s="176"/>
      <c r="H212" s="176"/>
      <c r="I212" s="176">
        <v>0</v>
      </c>
      <c r="J212" s="177"/>
      <c r="K212" s="177"/>
      <c r="L212" s="178"/>
    </row>
    <row r="213" spans="2:12" ht="28.5" customHeight="1" x14ac:dyDescent="0.15">
      <c r="B213" s="171">
        <v>204</v>
      </c>
      <c r="C213" s="172">
        <v>0</v>
      </c>
      <c r="D213" s="173"/>
      <c r="E213" s="174"/>
      <c r="F213" s="175"/>
      <c r="G213" s="176"/>
      <c r="H213" s="176"/>
      <c r="I213" s="176">
        <v>0</v>
      </c>
      <c r="J213" s="177"/>
      <c r="K213" s="177"/>
      <c r="L213" s="178"/>
    </row>
    <row r="214" spans="2:12" ht="28.5" customHeight="1" x14ac:dyDescent="0.15">
      <c r="B214" s="171">
        <v>205</v>
      </c>
      <c r="C214" s="172">
        <v>0</v>
      </c>
      <c r="D214" s="173"/>
      <c r="E214" s="174"/>
      <c r="F214" s="175"/>
      <c r="G214" s="176"/>
      <c r="H214" s="176"/>
      <c r="I214" s="176">
        <v>0</v>
      </c>
      <c r="J214" s="177"/>
      <c r="K214" s="177"/>
      <c r="L214" s="178"/>
    </row>
    <row r="215" spans="2:12" ht="28.5" customHeight="1" x14ac:dyDescent="0.15">
      <c r="B215" s="171">
        <v>206</v>
      </c>
      <c r="C215" s="172">
        <v>0</v>
      </c>
      <c r="D215" s="173"/>
      <c r="E215" s="174"/>
      <c r="F215" s="175"/>
      <c r="G215" s="176"/>
      <c r="H215" s="176"/>
      <c r="I215" s="176">
        <v>0</v>
      </c>
      <c r="J215" s="177"/>
      <c r="K215" s="177"/>
      <c r="L215" s="178"/>
    </row>
    <row r="216" spans="2:12" ht="28.5" customHeight="1" x14ac:dyDescent="0.15">
      <c r="B216" s="171">
        <v>207</v>
      </c>
      <c r="C216" s="172">
        <v>0</v>
      </c>
      <c r="D216" s="173"/>
      <c r="E216" s="174"/>
      <c r="F216" s="175"/>
      <c r="G216" s="176"/>
      <c r="H216" s="176"/>
      <c r="I216" s="176">
        <v>0</v>
      </c>
      <c r="J216" s="177"/>
      <c r="K216" s="177"/>
      <c r="L216" s="178"/>
    </row>
    <row r="217" spans="2:12" ht="28.5" customHeight="1" x14ac:dyDescent="0.15">
      <c r="B217" s="171">
        <v>208</v>
      </c>
      <c r="C217" s="172">
        <v>0</v>
      </c>
      <c r="D217" s="173"/>
      <c r="E217" s="174"/>
      <c r="F217" s="175"/>
      <c r="G217" s="176"/>
      <c r="H217" s="176"/>
      <c r="I217" s="176">
        <v>0</v>
      </c>
      <c r="J217" s="177"/>
      <c r="K217" s="177"/>
      <c r="L217" s="178"/>
    </row>
    <row r="218" spans="2:12" ht="28.5" customHeight="1" x14ac:dyDescent="0.15">
      <c r="B218" s="171">
        <v>209</v>
      </c>
      <c r="C218" s="172">
        <v>0</v>
      </c>
      <c r="D218" s="173"/>
      <c r="E218" s="174"/>
      <c r="F218" s="175"/>
      <c r="G218" s="176"/>
      <c r="H218" s="176"/>
      <c r="I218" s="176">
        <v>0</v>
      </c>
      <c r="J218" s="177"/>
      <c r="K218" s="177"/>
      <c r="L218" s="178"/>
    </row>
    <row r="219" spans="2:12" ht="28.5" customHeight="1" x14ac:dyDescent="0.15">
      <c r="B219" s="171">
        <v>210</v>
      </c>
      <c r="C219" s="172">
        <v>0</v>
      </c>
      <c r="D219" s="173"/>
      <c r="E219" s="174"/>
      <c r="F219" s="175"/>
      <c r="G219" s="176"/>
      <c r="H219" s="176"/>
      <c r="I219" s="176">
        <v>0</v>
      </c>
      <c r="J219" s="177"/>
      <c r="K219" s="177"/>
      <c r="L219" s="178"/>
    </row>
    <row r="220" spans="2:12" ht="28.5" customHeight="1" x14ac:dyDescent="0.15">
      <c r="B220" s="179"/>
      <c r="C220" s="83">
        <v>0</v>
      </c>
      <c r="D220" s="180"/>
      <c r="E220" s="181"/>
      <c r="F220" s="86"/>
      <c r="G220" s="87"/>
      <c r="H220" s="87"/>
      <c r="I220" s="87">
        <v>0</v>
      </c>
      <c r="J220" s="182"/>
      <c r="K220" s="182"/>
      <c r="L220" s="183"/>
    </row>
    <row r="221" spans="2:12" ht="28.5" customHeight="1" x14ac:dyDescent="0.15">
      <c r="B221" s="171">
        <v>211</v>
      </c>
      <c r="C221" s="172">
        <v>0</v>
      </c>
      <c r="D221" s="173"/>
      <c r="E221" s="174"/>
      <c r="F221" s="175"/>
      <c r="G221" s="176"/>
      <c r="H221" s="176"/>
      <c r="I221" s="176">
        <v>0</v>
      </c>
      <c r="J221" s="177"/>
      <c r="K221" s="177"/>
      <c r="L221" s="178"/>
    </row>
    <row r="222" spans="2:12" ht="28.5" customHeight="1" x14ac:dyDescent="0.15">
      <c r="B222" s="171">
        <v>212</v>
      </c>
      <c r="C222" s="172">
        <v>0</v>
      </c>
      <c r="D222" s="173"/>
      <c r="E222" s="174"/>
      <c r="F222" s="175"/>
      <c r="G222" s="176"/>
      <c r="H222" s="176"/>
      <c r="I222" s="176">
        <v>0</v>
      </c>
      <c r="J222" s="177"/>
      <c r="K222" s="177"/>
      <c r="L222" s="178"/>
    </row>
    <row r="223" spans="2:12" ht="28.5" customHeight="1" x14ac:dyDescent="0.15">
      <c r="B223" s="171">
        <v>213</v>
      </c>
      <c r="C223" s="172">
        <v>0</v>
      </c>
      <c r="D223" s="173"/>
      <c r="E223" s="174"/>
      <c r="F223" s="175"/>
      <c r="G223" s="176"/>
      <c r="H223" s="176"/>
      <c r="I223" s="176">
        <v>0</v>
      </c>
      <c r="J223" s="177"/>
      <c r="K223" s="177"/>
      <c r="L223" s="178"/>
    </row>
    <row r="224" spans="2:12" ht="28.5" customHeight="1" x14ac:dyDescent="0.15">
      <c r="B224" s="171">
        <v>214</v>
      </c>
      <c r="C224" s="172">
        <v>0</v>
      </c>
      <c r="D224" s="173"/>
      <c r="E224" s="174"/>
      <c r="F224" s="175"/>
      <c r="G224" s="176"/>
      <c r="H224" s="176"/>
      <c r="I224" s="176">
        <v>0</v>
      </c>
      <c r="J224" s="177"/>
      <c r="K224" s="177"/>
      <c r="L224" s="178"/>
    </row>
    <row r="225" spans="2:12" ht="28.5" customHeight="1" x14ac:dyDescent="0.15">
      <c r="B225" s="171">
        <v>215</v>
      </c>
      <c r="C225" s="172">
        <v>0</v>
      </c>
      <c r="D225" s="173"/>
      <c r="E225" s="174"/>
      <c r="F225" s="175"/>
      <c r="G225" s="176"/>
      <c r="H225" s="176"/>
      <c r="I225" s="176">
        <v>0</v>
      </c>
      <c r="J225" s="177"/>
      <c r="K225" s="177"/>
      <c r="L225" s="178"/>
    </row>
    <row r="226" spans="2:12" ht="28.5" customHeight="1" x14ac:dyDescent="0.15">
      <c r="B226" s="171">
        <v>216</v>
      </c>
      <c r="C226" s="172">
        <v>0</v>
      </c>
      <c r="D226" s="173"/>
      <c r="E226" s="174"/>
      <c r="F226" s="175"/>
      <c r="G226" s="176"/>
      <c r="H226" s="176"/>
      <c r="I226" s="176">
        <v>0</v>
      </c>
      <c r="J226" s="177"/>
      <c r="K226" s="177"/>
      <c r="L226" s="178"/>
    </row>
    <row r="227" spans="2:12" ht="28.5" customHeight="1" x14ac:dyDescent="0.15">
      <c r="B227" s="171">
        <v>217</v>
      </c>
      <c r="C227" s="172">
        <v>0</v>
      </c>
      <c r="D227" s="173"/>
      <c r="E227" s="174"/>
      <c r="F227" s="175"/>
      <c r="G227" s="176"/>
      <c r="H227" s="176"/>
      <c r="I227" s="176">
        <v>0</v>
      </c>
      <c r="J227" s="177"/>
      <c r="K227" s="177"/>
      <c r="L227" s="178"/>
    </row>
    <row r="228" spans="2:12" ht="28.5" customHeight="1" x14ac:dyDescent="0.15">
      <c r="B228" s="171">
        <v>218</v>
      </c>
      <c r="C228" s="172">
        <v>0</v>
      </c>
      <c r="D228" s="173"/>
      <c r="E228" s="174"/>
      <c r="F228" s="175"/>
      <c r="G228" s="176"/>
      <c r="H228" s="176"/>
      <c r="I228" s="176">
        <v>0</v>
      </c>
      <c r="J228" s="177"/>
      <c r="K228" s="177"/>
      <c r="L228" s="178"/>
    </row>
    <row r="229" spans="2:12" ht="28.5" customHeight="1" x14ac:dyDescent="0.15">
      <c r="B229" s="171">
        <v>219</v>
      </c>
      <c r="C229" s="172">
        <v>0</v>
      </c>
      <c r="D229" s="173"/>
      <c r="E229" s="174"/>
      <c r="F229" s="175"/>
      <c r="G229" s="176"/>
      <c r="H229" s="176"/>
      <c r="I229" s="176">
        <v>0</v>
      </c>
      <c r="J229" s="177"/>
      <c r="K229" s="177"/>
      <c r="L229" s="178"/>
    </row>
    <row r="230" spans="2:12" ht="28.5" customHeight="1" x14ac:dyDescent="0.15">
      <c r="B230" s="171">
        <v>220</v>
      </c>
      <c r="C230" s="172">
        <v>0</v>
      </c>
      <c r="D230" s="173"/>
      <c r="E230" s="174"/>
      <c r="F230" s="175"/>
      <c r="G230" s="176"/>
      <c r="H230" s="176"/>
      <c r="I230" s="176">
        <v>0</v>
      </c>
      <c r="J230" s="177"/>
      <c r="K230" s="177"/>
      <c r="L230" s="178"/>
    </row>
    <row r="231" spans="2:12" ht="28.5" customHeight="1" x14ac:dyDescent="0.15">
      <c r="B231" s="171">
        <v>221</v>
      </c>
      <c r="C231" s="172">
        <v>0</v>
      </c>
      <c r="D231" s="173"/>
      <c r="E231" s="174"/>
      <c r="F231" s="175"/>
      <c r="G231" s="176"/>
      <c r="H231" s="176"/>
      <c r="I231" s="176">
        <v>0</v>
      </c>
      <c r="J231" s="177"/>
      <c r="K231" s="177"/>
      <c r="L231" s="178"/>
    </row>
    <row r="232" spans="2:12" ht="28.5" customHeight="1" x14ac:dyDescent="0.15">
      <c r="B232" s="171">
        <v>222</v>
      </c>
      <c r="C232" s="172">
        <v>0</v>
      </c>
      <c r="D232" s="173"/>
      <c r="E232" s="174"/>
      <c r="F232" s="175"/>
      <c r="G232" s="176"/>
      <c r="H232" s="176"/>
      <c r="I232" s="176">
        <v>0</v>
      </c>
      <c r="J232" s="177"/>
      <c r="K232" s="177"/>
      <c r="L232" s="178"/>
    </row>
    <row r="233" spans="2:12" ht="28.5" customHeight="1" x14ac:dyDescent="0.15">
      <c r="B233" s="171">
        <v>223</v>
      </c>
      <c r="C233" s="172">
        <v>0</v>
      </c>
      <c r="D233" s="173"/>
      <c r="E233" s="174"/>
      <c r="F233" s="175"/>
      <c r="G233" s="176"/>
      <c r="H233" s="176"/>
      <c r="I233" s="176">
        <v>0</v>
      </c>
      <c r="J233" s="177"/>
      <c r="K233" s="177"/>
      <c r="L233" s="178"/>
    </row>
    <row r="234" spans="2:12" ht="28.5" customHeight="1" x14ac:dyDescent="0.15">
      <c r="B234" s="171">
        <v>224</v>
      </c>
      <c r="C234" s="172">
        <v>0</v>
      </c>
      <c r="D234" s="173"/>
      <c r="E234" s="174"/>
      <c r="F234" s="175"/>
      <c r="G234" s="176"/>
      <c r="H234" s="176"/>
      <c r="I234" s="176">
        <v>0</v>
      </c>
      <c r="J234" s="177"/>
      <c r="K234" s="177"/>
      <c r="L234" s="178"/>
    </row>
    <row r="235" spans="2:12" ht="28.5" customHeight="1" x14ac:dyDescent="0.15">
      <c r="B235" s="171">
        <v>225</v>
      </c>
      <c r="C235" s="172">
        <v>0</v>
      </c>
      <c r="D235" s="173"/>
      <c r="E235" s="174"/>
      <c r="F235" s="175"/>
      <c r="G235" s="176"/>
      <c r="H235" s="176"/>
      <c r="I235" s="176">
        <v>0</v>
      </c>
      <c r="J235" s="177"/>
      <c r="K235" s="177"/>
      <c r="L235" s="178"/>
    </row>
    <row r="236" spans="2:12" ht="28.5" customHeight="1" x14ac:dyDescent="0.15">
      <c r="B236" s="171">
        <v>226</v>
      </c>
      <c r="C236" s="172">
        <v>0</v>
      </c>
      <c r="D236" s="173"/>
      <c r="E236" s="174"/>
      <c r="F236" s="175"/>
      <c r="G236" s="176"/>
      <c r="H236" s="176"/>
      <c r="I236" s="176">
        <v>0</v>
      </c>
      <c r="J236" s="177"/>
      <c r="K236" s="177"/>
      <c r="L236" s="178"/>
    </row>
    <row r="237" spans="2:12" ht="28.5" customHeight="1" x14ac:dyDescent="0.15">
      <c r="B237" s="171">
        <v>227</v>
      </c>
      <c r="C237" s="172">
        <v>0</v>
      </c>
      <c r="D237" s="173"/>
      <c r="E237" s="174"/>
      <c r="F237" s="175"/>
      <c r="G237" s="176"/>
      <c r="H237" s="176"/>
      <c r="I237" s="176">
        <v>0</v>
      </c>
      <c r="J237" s="177"/>
      <c r="K237" s="177"/>
      <c r="L237" s="178"/>
    </row>
    <row r="238" spans="2:12" ht="28.5" customHeight="1" x14ac:dyDescent="0.15">
      <c r="B238" s="171">
        <v>228</v>
      </c>
      <c r="C238" s="172">
        <v>0</v>
      </c>
      <c r="D238" s="173"/>
      <c r="E238" s="174"/>
      <c r="F238" s="175"/>
      <c r="G238" s="176"/>
      <c r="H238" s="176"/>
      <c r="I238" s="176">
        <v>0</v>
      </c>
      <c r="J238" s="177"/>
      <c r="K238" s="177"/>
      <c r="L238" s="178"/>
    </row>
    <row r="239" spans="2:12" ht="28.5" customHeight="1" x14ac:dyDescent="0.15">
      <c r="B239" s="171">
        <v>229</v>
      </c>
      <c r="C239" s="172">
        <v>0</v>
      </c>
      <c r="D239" s="173"/>
      <c r="E239" s="174"/>
      <c r="F239" s="175"/>
      <c r="G239" s="176"/>
      <c r="H239" s="176"/>
      <c r="I239" s="176">
        <v>0</v>
      </c>
      <c r="J239" s="177"/>
      <c r="K239" s="177"/>
      <c r="L239" s="178"/>
    </row>
    <row r="240" spans="2:12" ht="28.5" customHeight="1" x14ac:dyDescent="0.15">
      <c r="B240" s="171">
        <v>230</v>
      </c>
      <c r="C240" s="172">
        <v>0</v>
      </c>
      <c r="D240" s="173"/>
      <c r="E240" s="174"/>
      <c r="F240" s="175"/>
      <c r="G240" s="176"/>
      <c r="H240" s="176"/>
      <c r="I240" s="176">
        <v>0</v>
      </c>
      <c r="J240" s="177"/>
      <c r="K240" s="177"/>
      <c r="L240" s="178"/>
    </row>
    <row r="241" spans="2:12" ht="28.5" customHeight="1" x14ac:dyDescent="0.15">
      <c r="B241" s="171">
        <v>231</v>
      </c>
      <c r="C241" s="172">
        <v>0</v>
      </c>
      <c r="D241" s="173"/>
      <c r="E241" s="174"/>
      <c r="F241" s="175"/>
      <c r="G241" s="176"/>
      <c r="H241" s="176"/>
      <c r="I241" s="176">
        <v>0</v>
      </c>
      <c r="J241" s="177"/>
      <c r="K241" s="177"/>
      <c r="L241" s="178"/>
    </row>
    <row r="242" spans="2:12" ht="28.5" customHeight="1" x14ac:dyDescent="0.15">
      <c r="B242" s="171">
        <v>232</v>
      </c>
      <c r="C242" s="172">
        <v>0</v>
      </c>
      <c r="D242" s="173"/>
      <c r="E242" s="174"/>
      <c r="F242" s="175"/>
      <c r="G242" s="176"/>
      <c r="H242" s="176"/>
      <c r="I242" s="176">
        <v>0</v>
      </c>
      <c r="J242" s="177"/>
      <c r="K242" s="177"/>
      <c r="L242" s="178"/>
    </row>
    <row r="243" spans="2:12" ht="28.5" customHeight="1" x14ac:dyDescent="0.15">
      <c r="B243" s="171">
        <v>233</v>
      </c>
      <c r="C243" s="172">
        <v>0</v>
      </c>
      <c r="D243" s="173"/>
      <c r="E243" s="174"/>
      <c r="F243" s="175"/>
      <c r="G243" s="176"/>
      <c r="H243" s="176"/>
      <c r="I243" s="176">
        <v>0</v>
      </c>
      <c r="J243" s="177"/>
      <c r="K243" s="177"/>
      <c r="L243" s="178"/>
    </row>
    <row r="244" spans="2:12" ht="28.5" customHeight="1" x14ac:dyDescent="0.15">
      <c r="B244" s="171">
        <v>234</v>
      </c>
      <c r="C244" s="172">
        <v>0</v>
      </c>
      <c r="D244" s="173"/>
      <c r="E244" s="174"/>
      <c r="F244" s="175"/>
      <c r="G244" s="176"/>
      <c r="H244" s="176"/>
      <c r="I244" s="176">
        <v>0</v>
      </c>
      <c r="J244" s="177"/>
      <c r="K244" s="177"/>
      <c r="L244" s="178"/>
    </row>
    <row r="245" spans="2:12" ht="28.5" customHeight="1" x14ac:dyDescent="0.15">
      <c r="B245" s="171">
        <v>235</v>
      </c>
      <c r="C245" s="172">
        <v>0</v>
      </c>
      <c r="D245" s="173"/>
      <c r="E245" s="174"/>
      <c r="F245" s="175"/>
      <c r="G245" s="176"/>
      <c r="H245" s="176"/>
      <c r="I245" s="176">
        <v>0</v>
      </c>
      <c r="J245" s="177"/>
      <c r="K245" s="177"/>
      <c r="L245" s="178"/>
    </row>
    <row r="246" spans="2:12" ht="28.5" customHeight="1" x14ac:dyDescent="0.15">
      <c r="B246" s="171">
        <v>236</v>
      </c>
      <c r="C246" s="172">
        <v>0</v>
      </c>
      <c r="D246" s="173"/>
      <c r="E246" s="174"/>
      <c r="F246" s="175"/>
      <c r="G246" s="176"/>
      <c r="H246" s="176"/>
      <c r="I246" s="176">
        <v>0</v>
      </c>
      <c r="J246" s="177"/>
      <c r="K246" s="177"/>
      <c r="L246" s="178"/>
    </row>
    <row r="247" spans="2:12" ht="28.5" customHeight="1" x14ac:dyDescent="0.15">
      <c r="B247" s="171">
        <v>237</v>
      </c>
      <c r="C247" s="172">
        <v>0</v>
      </c>
      <c r="D247" s="173"/>
      <c r="E247" s="174"/>
      <c r="F247" s="175"/>
      <c r="G247" s="176"/>
      <c r="H247" s="176"/>
      <c r="I247" s="176">
        <v>0</v>
      </c>
      <c r="J247" s="177"/>
      <c r="K247" s="177"/>
      <c r="L247" s="178"/>
    </row>
    <row r="248" spans="2:12" ht="28.5" customHeight="1" x14ac:dyDescent="0.15">
      <c r="B248" s="171">
        <v>238</v>
      </c>
      <c r="C248" s="172">
        <v>0</v>
      </c>
      <c r="D248" s="173"/>
      <c r="E248" s="174"/>
      <c r="F248" s="175"/>
      <c r="G248" s="176"/>
      <c r="H248" s="176"/>
      <c r="I248" s="176">
        <v>0</v>
      </c>
      <c r="J248" s="177"/>
      <c r="K248" s="177"/>
      <c r="L248" s="178"/>
    </row>
    <row r="249" spans="2:12" ht="28.5" customHeight="1" x14ac:dyDescent="0.15">
      <c r="B249" s="171">
        <v>239</v>
      </c>
      <c r="C249" s="172">
        <v>0</v>
      </c>
      <c r="D249" s="173"/>
      <c r="E249" s="174"/>
      <c r="F249" s="175"/>
      <c r="G249" s="176"/>
      <c r="H249" s="176"/>
      <c r="I249" s="176">
        <v>0</v>
      </c>
      <c r="J249" s="177"/>
      <c r="K249" s="177"/>
      <c r="L249" s="178"/>
    </row>
    <row r="250" spans="2:12" ht="28.5" customHeight="1" x14ac:dyDescent="0.15">
      <c r="B250" s="171">
        <v>240</v>
      </c>
      <c r="C250" s="172">
        <v>0</v>
      </c>
      <c r="D250" s="173"/>
      <c r="E250" s="174"/>
      <c r="F250" s="175"/>
      <c r="G250" s="176"/>
      <c r="H250" s="176"/>
      <c r="I250" s="176">
        <v>0</v>
      </c>
      <c r="J250" s="177"/>
      <c r="K250" s="177"/>
      <c r="L250" s="178"/>
    </row>
    <row r="251" spans="2:12" ht="28.5" customHeight="1" x14ac:dyDescent="0.15">
      <c r="B251" s="179"/>
      <c r="C251" s="83">
        <v>0</v>
      </c>
      <c r="D251" s="180"/>
      <c r="E251" s="181"/>
      <c r="F251" s="86"/>
      <c r="G251" s="87"/>
      <c r="H251" s="87"/>
      <c r="I251" s="87">
        <v>0</v>
      </c>
      <c r="J251" s="182"/>
      <c r="K251" s="182"/>
      <c r="L251" s="183"/>
    </row>
    <row r="252" spans="2:12" ht="28.5" customHeight="1" x14ac:dyDescent="0.15">
      <c r="B252" s="171">
        <v>241</v>
      </c>
      <c r="C252" s="172">
        <v>0</v>
      </c>
      <c r="D252" s="173"/>
      <c r="E252" s="174"/>
      <c r="F252" s="175"/>
      <c r="G252" s="176"/>
      <c r="H252" s="176"/>
      <c r="I252" s="176">
        <v>0</v>
      </c>
      <c r="J252" s="177"/>
      <c r="K252" s="177"/>
      <c r="L252" s="178"/>
    </row>
    <row r="253" spans="2:12" ht="28.5" customHeight="1" x14ac:dyDescent="0.15">
      <c r="B253" s="171">
        <v>242</v>
      </c>
      <c r="C253" s="172">
        <v>0</v>
      </c>
      <c r="D253" s="173"/>
      <c r="E253" s="174"/>
      <c r="F253" s="175"/>
      <c r="G253" s="176"/>
      <c r="H253" s="176"/>
      <c r="I253" s="176">
        <v>0</v>
      </c>
      <c r="J253" s="177"/>
      <c r="K253" s="177"/>
      <c r="L253" s="178"/>
    </row>
    <row r="254" spans="2:12" ht="28.5" customHeight="1" x14ac:dyDescent="0.15">
      <c r="B254" s="171">
        <v>243</v>
      </c>
      <c r="C254" s="172">
        <v>0</v>
      </c>
      <c r="D254" s="173"/>
      <c r="E254" s="174"/>
      <c r="F254" s="175"/>
      <c r="G254" s="176"/>
      <c r="H254" s="176"/>
      <c r="I254" s="176">
        <v>0</v>
      </c>
      <c r="J254" s="177"/>
      <c r="K254" s="177"/>
      <c r="L254" s="178"/>
    </row>
    <row r="255" spans="2:12" ht="28.5" customHeight="1" x14ac:dyDescent="0.15">
      <c r="B255" s="171">
        <v>244</v>
      </c>
      <c r="C255" s="172">
        <v>0</v>
      </c>
      <c r="D255" s="173"/>
      <c r="E255" s="174"/>
      <c r="F255" s="175"/>
      <c r="G255" s="176"/>
      <c r="H255" s="176"/>
      <c r="I255" s="176">
        <v>0</v>
      </c>
      <c r="J255" s="177"/>
      <c r="K255" s="177"/>
      <c r="L255" s="178"/>
    </row>
    <row r="256" spans="2:12" ht="28.5" customHeight="1" x14ac:dyDescent="0.15">
      <c r="B256" s="171">
        <v>245</v>
      </c>
      <c r="C256" s="172">
        <v>0</v>
      </c>
      <c r="D256" s="173"/>
      <c r="E256" s="174"/>
      <c r="F256" s="175"/>
      <c r="G256" s="176"/>
      <c r="H256" s="176"/>
      <c r="I256" s="176">
        <v>0</v>
      </c>
      <c r="J256" s="177"/>
      <c r="K256" s="177"/>
      <c r="L256" s="178"/>
    </row>
    <row r="257" spans="2:12" ht="28.5" customHeight="1" x14ac:dyDescent="0.15">
      <c r="B257" s="171">
        <v>246</v>
      </c>
      <c r="C257" s="172">
        <v>0</v>
      </c>
      <c r="D257" s="173"/>
      <c r="E257" s="174"/>
      <c r="F257" s="175"/>
      <c r="G257" s="176"/>
      <c r="H257" s="176"/>
      <c r="I257" s="176">
        <v>0</v>
      </c>
      <c r="J257" s="177"/>
      <c r="K257" s="177"/>
      <c r="L257" s="178"/>
    </row>
    <row r="258" spans="2:12" ht="28.5" customHeight="1" x14ac:dyDescent="0.15">
      <c r="B258" s="171">
        <v>247</v>
      </c>
      <c r="C258" s="172">
        <v>0</v>
      </c>
      <c r="D258" s="173"/>
      <c r="E258" s="174"/>
      <c r="F258" s="175"/>
      <c r="G258" s="176"/>
      <c r="H258" s="176"/>
      <c r="I258" s="176">
        <v>0</v>
      </c>
      <c r="J258" s="177"/>
      <c r="K258" s="177"/>
      <c r="L258" s="178"/>
    </row>
    <row r="259" spans="2:12" ht="28.5" customHeight="1" x14ac:dyDescent="0.15">
      <c r="B259" s="171">
        <v>248</v>
      </c>
      <c r="C259" s="172">
        <v>0</v>
      </c>
      <c r="D259" s="173"/>
      <c r="E259" s="174"/>
      <c r="F259" s="175"/>
      <c r="G259" s="176"/>
      <c r="H259" s="176"/>
      <c r="I259" s="176">
        <v>0</v>
      </c>
      <c r="J259" s="177"/>
      <c r="K259" s="177"/>
      <c r="L259" s="178"/>
    </row>
    <row r="260" spans="2:12" ht="28.5" customHeight="1" x14ac:dyDescent="0.15">
      <c r="B260" s="171">
        <v>249</v>
      </c>
      <c r="C260" s="172">
        <v>0</v>
      </c>
      <c r="D260" s="173"/>
      <c r="E260" s="174"/>
      <c r="F260" s="175"/>
      <c r="G260" s="176"/>
      <c r="H260" s="176"/>
      <c r="I260" s="176">
        <v>0</v>
      </c>
      <c r="J260" s="177"/>
      <c r="K260" s="177"/>
      <c r="L260" s="178"/>
    </row>
    <row r="261" spans="2:12" ht="28.5" customHeight="1" x14ac:dyDescent="0.15">
      <c r="B261" s="171">
        <v>250</v>
      </c>
      <c r="C261" s="172">
        <v>0</v>
      </c>
      <c r="D261" s="173"/>
      <c r="E261" s="174"/>
      <c r="F261" s="175"/>
      <c r="G261" s="176"/>
      <c r="H261" s="176"/>
      <c r="I261" s="176">
        <v>0</v>
      </c>
      <c r="J261" s="177"/>
      <c r="K261" s="177"/>
      <c r="L261" s="178"/>
    </row>
    <row r="262" spans="2:12" ht="28.5" customHeight="1" x14ac:dyDescent="0.15">
      <c r="B262" s="171">
        <v>251</v>
      </c>
      <c r="C262" s="172">
        <v>0</v>
      </c>
      <c r="D262" s="173"/>
      <c r="E262" s="174"/>
      <c r="F262" s="175"/>
      <c r="G262" s="176"/>
      <c r="H262" s="176"/>
      <c r="I262" s="176">
        <v>0</v>
      </c>
      <c r="J262" s="177"/>
      <c r="K262" s="177"/>
      <c r="L262" s="178"/>
    </row>
    <row r="263" spans="2:12" ht="28.5" customHeight="1" x14ac:dyDescent="0.15">
      <c r="B263" s="171">
        <v>252</v>
      </c>
      <c r="C263" s="172">
        <v>0</v>
      </c>
      <c r="D263" s="173"/>
      <c r="E263" s="174"/>
      <c r="F263" s="175"/>
      <c r="G263" s="176"/>
      <c r="H263" s="176"/>
      <c r="I263" s="176">
        <v>0</v>
      </c>
      <c r="J263" s="177"/>
      <c r="K263" s="177"/>
      <c r="L263" s="178"/>
    </row>
    <row r="264" spans="2:12" ht="28.5" customHeight="1" x14ac:dyDescent="0.15">
      <c r="B264" s="171">
        <v>253</v>
      </c>
      <c r="C264" s="172">
        <v>0</v>
      </c>
      <c r="D264" s="173"/>
      <c r="E264" s="174"/>
      <c r="F264" s="175"/>
      <c r="G264" s="176"/>
      <c r="H264" s="176"/>
      <c r="I264" s="176">
        <v>0</v>
      </c>
      <c r="J264" s="177"/>
      <c r="K264" s="177"/>
      <c r="L264" s="178"/>
    </row>
    <row r="265" spans="2:12" ht="28.5" customHeight="1" x14ac:dyDescent="0.15">
      <c r="B265" s="171">
        <v>254</v>
      </c>
      <c r="C265" s="172">
        <v>0</v>
      </c>
      <c r="D265" s="173"/>
      <c r="E265" s="174"/>
      <c r="F265" s="175"/>
      <c r="G265" s="176"/>
      <c r="H265" s="176"/>
      <c r="I265" s="176">
        <v>0</v>
      </c>
      <c r="J265" s="177"/>
      <c r="K265" s="177"/>
      <c r="L265" s="178"/>
    </row>
    <row r="266" spans="2:12" ht="28.5" customHeight="1" x14ac:dyDescent="0.15">
      <c r="B266" s="171">
        <v>255</v>
      </c>
      <c r="C266" s="172">
        <v>0</v>
      </c>
      <c r="D266" s="173"/>
      <c r="E266" s="174"/>
      <c r="F266" s="175"/>
      <c r="G266" s="176"/>
      <c r="H266" s="176"/>
      <c r="I266" s="176">
        <v>0</v>
      </c>
      <c r="J266" s="177"/>
      <c r="K266" s="177"/>
      <c r="L266" s="178"/>
    </row>
    <row r="267" spans="2:12" ht="28.5" customHeight="1" x14ac:dyDescent="0.15">
      <c r="B267" s="171">
        <v>256</v>
      </c>
      <c r="C267" s="172">
        <v>0</v>
      </c>
      <c r="D267" s="173"/>
      <c r="E267" s="174"/>
      <c r="F267" s="175"/>
      <c r="G267" s="176"/>
      <c r="H267" s="176"/>
      <c r="I267" s="176">
        <v>0</v>
      </c>
      <c r="J267" s="177"/>
      <c r="K267" s="177"/>
      <c r="L267" s="178"/>
    </row>
    <row r="268" spans="2:12" ht="28.5" customHeight="1" x14ac:dyDescent="0.15">
      <c r="B268" s="171">
        <v>257</v>
      </c>
      <c r="C268" s="172">
        <v>0</v>
      </c>
      <c r="D268" s="173"/>
      <c r="E268" s="174"/>
      <c r="F268" s="175"/>
      <c r="G268" s="176"/>
      <c r="H268" s="176"/>
      <c r="I268" s="176">
        <v>0</v>
      </c>
      <c r="J268" s="177"/>
      <c r="K268" s="177"/>
      <c r="L268" s="178"/>
    </row>
    <row r="269" spans="2:12" ht="28.5" customHeight="1" x14ac:dyDescent="0.15">
      <c r="B269" s="171">
        <v>258</v>
      </c>
      <c r="C269" s="172">
        <v>0</v>
      </c>
      <c r="D269" s="173"/>
      <c r="E269" s="174"/>
      <c r="F269" s="175"/>
      <c r="G269" s="176"/>
      <c r="H269" s="176"/>
      <c r="I269" s="176">
        <v>0</v>
      </c>
      <c r="J269" s="177"/>
      <c r="K269" s="177"/>
      <c r="L269" s="178"/>
    </row>
    <row r="270" spans="2:12" ht="28.5" customHeight="1" x14ac:dyDescent="0.15">
      <c r="B270" s="171">
        <v>259</v>
      </c>
      <c r="C270" s="172">
        <v>0</v>
      </c>
      <c r="D270" s="173"/>
      <c r="E270" s="174"/>
      <c r="F270" s="175"/>
      <c r="G270" s="176"/>
      <c r="H270" s="176"/>
      <c r="I270" s="176">
        <v>0</v>
      </c>
      <c r="J270" s="177"/>
      <c r="K270" s="177"/>
      <c r="L270" s="178"/>
    </row>
    <row r="271" spans="2:12" ht="28.5" customHeight="1" x14ac:dyDescent="0.15">
      <c r="B271" s="171">
        <v>260</v>
      </c>
      <c r="C271" s="172">
        <v>0</v>
      </c>
      <c r="D271" s="173"/>
      <c r="E271" s="174"/>
      <c r="F271" s="175"/>
      <c r="G271" s="176"/>
      <c r="H271" s="176"/>
      <c r="I271" s="176">
        <v>0</v>
      </c>
      <c r="J271" s="177"/>
      <c r="K271" s="177"/>
      <c r="L271" s="178"/>
    </row>
    <row r="272" spans="2:12" ht="28.5" customHeight="1" x14ac:dyDescent="0.15">
      <c r="B272" s="171">
        <v>261</v>
      </c>
      <c r="C272" s="172">
        <v>0</v>
      </c>
      <c r="D272" s="173"/>
      <c r="E272" s="174"/>
      <c r="F272" s="175"/>
      <c r="G272" s="176"/>
      <c r="H272" s="176"/>
      <c r="I272" s="176">
        <v>0</v>
      </c>
      <c r="J272" s="177"/>
      <c r="K272" s="177"/>
      <c r="L272" s="178"/>
    </row>
    <row r="273" spans="2:12" ht="28.5" customHeight="1" x14ac:dyDescent="0.15">
      <c r="B273" s="171">
        <v>262</v>
      </c>
      <c r="C273" s="172">
        <v>0</v>
      </c>
      <c r="D273" s="173"/>
      <c r="E273" s="174"/>
      <c r="F273" s="175"/>
      <c r="G273" s="176"/>
      <c r="H273" s="176"/>
      <c r="I273" s="176">
        <v>0</v>
      </c>
      <c r="J273" s="177"/>
      <c r="K273" s="177"/>
      <c r="L273" s="178"/>
    </row>
    <row r="274" spans="2:12" ht="28.5" customHeight="1" x14ac:dyDescent="0.15">
      <c r="B274" s="171">
        <v>263</v>
      </c>
      <c r="C274" s="172">
        <v>0</v>
      </c>
      <c r="D274" s="173"/>
      <c r="E274" s="174"/>
      <c r="F274" s="175"/>
      <c r="G274" s="176"/>
      <c r="H274" s="176"/>
      <c r="I274" s="176">
        <v>0</v>
      </c>
      <c r="J274" s="177"/>
      <c r="K274" s="177"/>
      <c r="L274" s="178"/>
    </row>
    <row r="275" spans="2:12" ht="28.5" customHeight="1" x14ac:dyDescent="0.15">
      <c r="B275" s="171">
        <v>264</v>
      </c>
      <c r="C275" s="172">
        <v>0</v>
      </c>
      <c r="D275" s="173"/>
      <c r="E275" s="174"/>
      <c r="F275" s="175"/>
      <c r="G275" s="176"/>
      <c r="H275" s="176"/>
      <c r="I275" s="176">
        <v>0</v>
      </c>
      <c r="J275" s="177"/>
      <c r="K275" s="177"/>
      <c r="L275" s="178"/>
    </row>
    <row r="276" spans="2:12" ht="28.5" customHeight="1" x14ac:dyDescent="0.15">
      <c r="B276" s="171">
        <v>265</v>
      </c>
      <c r="C276" s="172">
        <v>0</v>
      </c>
      <c r="D276" s="173"/>
      <c r="E276" s="174"/>
      <c r="F276" s="175"/>
      <c r="G276" s="176"/>
      <c r="H276" s="176"/>
      <c r="I276" s="176">
        <v>0</v>
      </c>
      <c r="J276" s="177"/>
      <c r="K276" s="177"/>
      <c r="L276" s="178"/>
    </row>
    <row r="277" spans="2:12" ht="28.5" customHeight="1" x14ac:dyDescent="0.15">
      <c r="B277" s="171">
        <v>266</v>
      </c>
      <c r="C277" s="172">
        <v>0</v>
      </c>
      <c r="D277" s="173"/>
      <c r="E277" s="174"/>
      <c r="F277" s="175"/>
      <c r="G277" s="176"/>
      <c r="H277" s="176"/>
      <c r="I277" s="176">
        <v>0</v>
      </c>
      <c r="J277" s="177"/>
      <c r="K277" s="177"/>
      <c r="L277" s="178"/>
    </row>
    <row r="278" spans="2:12" ht="28.5" customHeight="1" x14ac:dyDescent="0.15">
      <c r="B278" s="171">
        <v>267</v>
      </c>
      <c r="C278" s="172">
        <v>0</v>
      </c>
      <c r="D278" s="173"/>
      <c r="E278" s="174"/>
      <c r="F278" s="175"/>
      <c r="G278" s="176"/>
      <c r="H278" s="176"/>
      <c r="I278" s="176">
        <v>0</v>
      </c>
      <c r="J278" s="177"/>
      <c r="K278" s="177"/>
      <c r="L278" s="178"/>
    </row>
    <row r="279" spans="2:12" ht="28.5" customHeight="1" x14ac:dyDescent="0.15">
      <c r="B279" s="171">
        <v>268</v>
      </c>
      <c r="C279" s="172">
        <v>0</v>
      </c>
      <c r="D279" s="173"/>
      <c r="E279" s="174"/>
      <c r="F279" s="175"/>
      <c r="G279" s="176"/>
      <c r="H279" s="176"/>
      <c r="I279" s="176">
        <v>0</v>
      </c>
      <c r="J279" s="177"/>
      <c r="K279" s="177"/>
      <c r="L279" s="178"/>
    </row>
    <row r="280" spans="2:12" ht="28.5" customHeight="1" x14ac:dyDescent="0.15">
      <c r="B280" s="171">
        <v>269</v>
      </c>
      <c r="C280" s="172">
        <v>0</v>
      </c>
      <c r="D280" s="173"/>
      <c r="E280" s="174"/>
      <c r="F280" s="175"/>
      <c r="G280" s="176"/>
      <c r="H280" s="176"/>
      <c r="I280" s="176">
        <v>0</v>
      </c>
      <c r="J280" s="177"/>
      <c r="K280" s="177"/>
      <c r="L280" s="178"/>
    </row>
    <row r="281" spans="2:12" ht="28.5" customHeight="1" x14ac:dyDescent="0.15">
      <c r="B281" s="171">
        <v>270</v>
      </c>
      <c r="C281" s="172">
        <v>0</v>
      </c>
      <c r="D281" s="173"/>
      <c r="E281" s="174"/>
      <c r="F281" s="175"/>
      <c r="G281" s="176"/>
      <c r="H281" s="176"/>
      <c r="I281" s="176">
        <v>0</v>
      </c>
      <c r="J281" s="177"/>
      <c r="K281" s="177"/>
      <c r="L281" s="178"/>
    </row>
    <row r="282" spans="2:12" ht="28.5" customHeight="1" x14ac:dyDescent="0.15">
      <c r="B282" s="179"/>
      <c r="C282" s="83">
        <v>0</v>
      </c>
      <c r="D282" s="180"/>
      <c r="E282" s="181"/>
      <c r="F282" s="86"/>
      <c r="G282" s="87"/>
      <c r="H282" s="87"/>
      <c r="I282" s="87">
        <v>0</v>
      </c>
      <c r="J282" s="182"/>
      <c r="K282" s="182"/>
      <c r="L282" s="183"/>
    </row>
    <row r="283" spans="2:12" ht="28.5" customHeight="1" x14ac:dyDescent="0.15">
      <c r="B283" s="171">
        <v>271</v>
      </c>
      <c r="C283" s="172">
        <v>0</v>
      </c>
      <c r="D283" s="173"/>
      <c r="E283" s="174"/>
      <c r="F283" s="175"/>
      <c r="G283" s="176"/>
      <c r="H283" s="176"/>
      <c r="I283" s="176">
        <v>0</v>
      </c>
      <c r="J283" s="177"/>
      <c r="K283" s="177"/>
      <c r="L283" s="178"/>
    </row>
    <row r="284" spans="2:12" ht="28.5" customHeight="1" x14ac:dyDescent="0.15">
      <c r="B284" s="171">
        <v>272</v>
      </c>
      <c r="C284" s="172">
        <v>0</v>
      </c>
      <c r="D284" s="173"/>
      <c r="E284" s="174"/>
      <c r="F284" s="175"/>
      <c r="G284" s="176"/>
      <c r="H284" s="176"/>
      <c r="I284" s="176">
        <v>0</v>
      </c>
      <c r="J284" s="177"/>
      <c r="K284" s="177"/>
      <c r="L284" s="178"/>
    </row>
    <row r="285" spans="2:12" ht="28.5" customHeight="1" x14ac:dyDescent="0.15">
      <c r="B285" s="171">
        <v>273</v>
      </c>
      <c r="C285" s="172">
        <v>0</v>
      </c>
      <c r="D285" s="173"/>
      <c r="E285" s="174"/>
      <c r="F285" s="175"/>
      <c r="G285" s="176"/>
      <c r="H285" s="176"/>
      <c r="I285" s="176">
        <v>0</v>
      </c>
      <c r="J285" s="177"/>
      <c r="K285" s="177"/>
      <c r="L285" s="178"/>
    </row>
    <row r="286" spans="2:12" ht="28.5" customHeight="1" x14ac:dyDescent="0.15">
      <c r="B286" s="171">
        <v>274</v>
      </c>
      <c r="C286" s="172">
        <v>0</v>
      </c>
      <c r="D286" s="173"/>
      <c r="E286" s="174"/>
      <c r="F286" s="175"/>
      <c r="G286" s="176"/>
      <c r="H286" s="176"/>
      <c r="I286" s="176">
        <v>0</v>
      </c>
      <c r="J286" s="177"/>
      <c r="K286" s="177"/>
      <c r="L286" s="178"/>
    </row>
    <row r="287" spans="2:12" ht="28.5" customHeight="1" x14ac:dyDescent="0.15">
      <c r="B287" s="171">
        <v>275</v>
      </c>
      <c r="C287" s="172">
        <v>0</v>
      </c>
      <c r="D287" s="173"/>
      <c r="E287" s="174"/>
      <c r="F287" s="175"/>
      <c r="G287" s="176"/>
      <c r="H287" s="176"/>
      <c r="I287" s="176">
        <v>0</v>
      </c>
      <c r="J287" s="177"/>
      <c r="K287" s="177"/>
      <c r="L287" s="178"/>
    </row>
    <row r="288" spans="2:12" ht="28.5" customHeight="1" x14ac:dyDescent="0.15">
      <c r="B288" s="171">
        <v>276</v>
      </c>
      <c r="C288" s="172">
        <v>0</v>
      </c>
      <c r="D288" s="173"/>
      <c r="E288" s="174"/>
      <c r="F288" s="175"/>
      <c r="G288" s="176"/>
      <c r="H288" s="176"/>
      <c r="I288" s="176">
        <v>0</v>
      </c>
      <c r="J288" s="177"/>
      <c r="K288" s="177"/>
      <c r="L288" s="178"/>
    </row>
    <row r="289" spans="2:12" ht="28.5" customHeight="1" x14ac:dyDescent="0.15">
      <c r="B289" s="171">
        <v>277</v>
      </c>
      <c r="C289" s="172">
        <v>0</v>
      </c>
      <c r="D289" s="173"/>
      <c r="E289" s="174"/>
      <c r="F289" s="175"/>
      <c r="G289" s="176"/>
      <c r="H289" s="176"/>
      <c r="I289" s="176">
        <v>0</v>
      </c>
      <c r="J289" s="177"/>
      <c r="K289" s="177"/>
      <c r="L289" s="178"/>
    </row>
    <row r="290" spans="2:12" ht="28.5" customHeight="1" x14ac:dyDescent="0.15">
      <c r="B290" s="171">
        <v>278</v>
      </c>
      <c r="C290" s="172">
        <v>0</v>
      </c>
      <c r="D290" s="173"/>
      <c r="E290" s="174"/>
      <c r="F290" s="175"/>
      <c r="G290" s="176"/>
      <c r="H290" s="176"/>
      <c r="I290" s="176">
        <v>0</v>
      </c>
      <c r="J290" s="177"/>
      <c r="K290" s="177"/>
      <c r="L290" s="178"/>
    </row>
    <row r="291" spans="2:12" ht="28.5" customHeight="1" x14ac:dyDescent="0.15">
      <c r="B291" s="171">
        <v>279</v>
      </c>
      <c r="C291" s="172">
        <v>0</v>
      </c>
      <c r="D291" s="173"/>
      <c r="E291" s="174"/>
      <c r="F291" s="175"/>
      <c r="G291" s="176"/>
      <c r="H291" s="176"/>
      <c r="I291" s="176">
        <v>0</v>
      </c>
      <c r="J291" s="177"/>
      <c r="K291" s="177"/>
      <c r="L291" s="178"/>
    </row>
    <row r="292" spans="2:12" ht="28.5" customHeight="1" x14ac:dyDescent="0.15">
      <c r="B292" s="171">
        <v>280</v>
      </c>
      <c r="C292" s="172">
        <v>0</v>
      </c>
      <c r="D292" s="173"/>
      <c r="E292" s="174"/>
      <c r="F292" s="175"/>
      <c r="G292" s="176"/>
      <c r="H292" s="176"/>
      <c r="I292" s="176">
        <v>0</v>
      </c>
      <c r="J292" s="177"/>
      <c r="K292" s="177"/>
      <c r="L292" s="178"/>
    </row>
    <row r="293" spans="2:12" ht="28.5" customHeight="1" x14ac:dyDescent="0.15">
      <c r="B293" s="171">
        <v>281</v>
      </c>
      <c r="C293" s="172">
        <v>0</v>
      </c>
      <c r="D293" s="173"/>
      <c r="E293" s="174"/>
      <c r="F293" s="175"/>
      <c r="G293" s="176"/>
      <c r="H293" s="176"/>
      <c r="I293" s="176">
        <v>0</v>
      </c>
      <c r="J293" s="177"/>
      <c r="K293" s="177"/>
      <c r="L293" s="178"/>
    </row>
    <row r="294" spans="2:12" ht="28.5" customHeight="1" x14ac:dyDescent="0.15">
      <c r="B294" s="171">
        <v>282</v>
      </c>
      <c r="C294" s="172">
        <v>0</v>
      </c>
      <c r="D294" s="173"/>
      <c r="E294" s="174"/>
      <c r="F294" s="175"/>
      <c r="G294" s="176"/>
      <c r="H294" s="176"/>
      <c r="I294" s="176">
        <v>0</v>
      </c>
      <c r="J294" s="177"/>
      <c r="K294" s="177"/>
      <c r="L294" s="178"/>
    </row>
    <row r="295" spans="2:12" ht="28.5" customHeight="1" x14ac:dyDescent="0.15">
      <c r="B295" s="171">
        <v>283</v>
      </c>
      <c r="C295" s="172">
        <v>0</v>
      </c>
      <c r="D295" s="173"/>
      <c r="E295" s="174"/>
      <c r="F295" s="175"/>
      <c r="G295" s="176"/>
      <c r="H295" s="176"/>
      <c r="I295" s="176">
        <v>0</v>
      </c>
      <c r="J295" s="177"/>
      <c r="K295" s="177"/>
      <c r="L295" s="178"/>
    </row>
    <row r="296" spans="2:12" ht="28.5" customHeight="1" x14ac:dyDescent="0.15">
      <c r="B296" s="171">
        <v>284</v>
      </c>
      <c r="C296" s="172">
        <v>0</v>
      </c>
      <c r="D296" s="173"/>
      <c r="E296" s="174"/>
      <c r="F296" s="175"/>
      <c r="G296" s="176"/>
      <c r="H296" s="176"/>
      <c r="I296" s="176">
        <v>0</v>
      </c>
      <c r="J296" s="177"/>
      <c r="K296" s="177"/>
      <c r="L296" s="178"/>
    </row>
    <row r="297" spans="2:12" ht="28.5" customHeight="1" x14ac:dyDescent="0.15">
      <c r="B297" s="171">
        <v>285</v>
      </c>
      <c r="C297" s="172">
        <v>0</v>
      </c>
      <c r="D297" s="173"/>
      <c r="E297" s="174"/>
      <c r="F297" s="175"/>
      <c r="G297" s="176"/>
      <c r="H297" s="176"/>
      <c r="I297" s="176">
        <v>0</v>
      </c>
      <c r="J297" s="177"/>
      <c r="K297" s="177"/>
      <c r="L297" s="178"/>
    </row>
    <row r="298" spans="2:12" ht="28.5" customHeight="1" x14ac:dyDescent="0.15">
      <c r="B298" s="171">
        <v>286</v>
      </c>
      <c r="C298" s="172">
        <v>0</v>
      </c>
      <c r="D298" s="173"/>
      <c r="E298" s="174"/>
      <c r="F298" s="175"/>
      <c r="G298" s="176"/>
      <c r="H298" s="176"/>
      <c r="I298" s="176">
        <v>0</v>
      </c>
      <c r="J298" s="177"/>
      <c r="K298" s="177"/>
      <c r="L298" s="178"/>
    </row>
    <row r="299" spans="2:12" ht="28.5" customHeight="1" x14ac:dyDescent="0.15">
      <c r="B299" s="171">
        <v>287</v>
      </c>
      <c r="C299" s="172">
        <v>0</v>
      </c>
      <c r="D299" s="173"/>
      <c r="E299" s="174"/>
      <c r="F299" s="175"/>
      <c r="G299" s="176"/>
      <c r="H299" s="176"/>
      <c r="I299" s="176">
        <v>0</v>
      </c>
      <c r="J299" s="177"/>
      <c r="K299" s="177"/>
      <c r="L299" s="178"/>
    </row>
    <row r="300" spans="2:12" ht="28.5" customHeight="1" x14ac:dyDescent="0.15">
      <c r="B300" s="171">
        <v>288</v>
      </c>
      <c r="C300" s="172">
        <v>0</v>
      </c>
      <c r="D300" s="173"/>
      <c r="E300" s="174"/>
      <c r="F300" s="175"/>
      <c r="G300" s="176"/>
      <c r="H300" s="176"/>
      <c r="I300" s="176">
        <v>0</v>
      </c>
      <c r="J300" s="177"/>
      <c r="K300" s="177"/>
      <c r="L300" s="178"/>
    </row>
    <row r="301" spans="2:12" ht="28.5" customHeight="1" x14ac:dyDescent="0.15">
      <c r="B301" s="171">
        <v>289</v>
      </c>
      <c r="C301" s="172">
        <v>0</v>
      </c>
      <c r="D301" s="173"/>
      <c r="E301" s="174"/>
      <c r="F301" s="175"/>
      <c r="G301" s="176"/>
      <c r="H301" s="176"/>
      <c r="I301" s="176">
        <v>0</v>
      </c>
      <c r="J301" s="177"/>
      <c r="K301" s="177"/>
      <c r="L301" s="178"/>
    </row>
    <row r="302" spans="2:12" ht="28.5" customHeight="1" x14ac:dyDescent="0.15">
      <c r="B302" s="171">
        <v>290</v>
      </c>
      <c r="C302" s="172">
        <v>0</v>
      </c>
      <c r="D302" s="173"/>
      <c r="E302" s="174"/>
      <c r="F302" s="175"/>
      <c r="G302" s="176"/>
      <c r="H302" s="176"/>
      <c r="I302" s="176">
        <v>0</v>
      </c>
      <c r="J302" s="177"/>
      <c r="K302" s="177"/>
      <c r="L302" s="178"/>
    </row>
    <row r="303" spans="2:12" ht="28.5" customHeight="1" x14ac:dyDescent="0.15">
      <c r="B303" s="171">
        <v>291</v>
      </c>
      <c r="C303" s="172">
        <v>0</v>
      </c>
      <c r="D303" s="173"/>
      <c r="E303" s="174"/>
      <c r="F303" s="175"/>
      <c r="G303" s="176"/>
      <c r="H303" s="176"/>
      <c r="I303" s="176">
        <v>0</v>
      </c>
      <c r="J303" s="177"/>
      <c r="K303" s="177"/>
      <c r="L303" s="178"/>
    </row>
    <row r="304" spans="2:12" ht="28.5" customHeight="1" x14ac:dyDescent="0.15">
      <c r="B304" s="171">
        <v>292</v>
      </c>
      <c r="C304" s="172">
        <v>0</v>
      </c>
      <c r="D304" s="173"/>
      <c r="E304" s="174"/>
      <c r="F304" s="175"/>
      <c r="G304" s="176"/>
      <c r="H304" s="176"/>
      <c r="I304" s="176">
        <v>0</v>
      </c>
      <c r="J304" s="177"/>
      <c r="K304" s="177"/>
      <c r="L304" s="178"/>
    </row>
    <row r="305" spans="2:12" ht="28.5" customHeight="1" x14ac:dyDescent="0.15">
      <c r="B305" s="171">
        <v>293</v>
      </c>
      <c r="C305" s="172">
        <v>0</v>
      </c>
      <c r="D305" s="173"/>
      <c r="E305" s="174"/>
      <c r="F305" s="175"/>
      <c r="G305" s="176"/>
      <c r="H305" s="176"/>
      <c r="I305" s="176">
        <v>0</v>
      </c>
      <c r="J305" s="177"/>
      <c r="K305" s="177"/>
      <c r="L305" s="178"/>
    </row>
    <row r="306" spans="2:12" ht="28.5" customHeight="1" x14ac:dyDescent="0.15">
      <c r="B306" s="171">
        <v>294</v>
      </c>
      <c r="C306" s="172">
        <v>0</v>
      </c>
      <c r="D306" s="173"/>
      <c r="E306" s="174"/>
      <c r="F306" s="175"/>
      <c r="G306" s="176"/>
      <c r="H306" s="176"/>
      <c r="I306" s="176">
        <v>0</v>
      </c>
      <c r="J306" s="177"/>
      <c r="K306" s="177"/>
      <c r="L306" s="178"/>
    </row>
    <row r="307" spans="2:12" ht="28.5" customHeight="1" x14ac:dyDescent="0.15">
      <c r="B307" s="171">
        <v>295</v>
      </c>
      <c r="C307" s="172">
        <v>0</v>
      </c>
      <c r="D307" s="173"/>
      <c r="E307" s="174"/>
      <c r="F307" s="175"/>
      <c r="G307" s="176"/>
      <c r="H307" s="176"/>
      <c r="I307" s="176">
        <v>0</v>
      </c>
      <c r="J307" s="177"/>
      <c r="K307" s="177"/>
      <c r="L307" s="178"/>
    </row>
    <row r="308" spans="2:12" ht="28.5" customHeight="1" x14ac:dyDescent="0.15">
      <c r="B308" s="171">
        <v>296</v>
      </c>
      <c r="C308" s="172">
        <v>0</v>
      </c>
      <c r="D308" s="173"/>
      <c r="E308" s="174"/>
      <c r="F308" s="175"/>
      <c r="G308" s="176"/>
      <c r="H308" s="176"/>
      <c r="I308" s="176">
        <v>0</v>
      </c>
      <c r="J308" s="177"/>
      <c r="K308" s="177"/>
      <c r="L308" s="178"/>
    </row>
    <row r="309" spans="2:12" ht="28.5" customHeight="1" x14ac:dyDescent="0.15">
      <c r="B309" s="171">
        <v>297</v>
      </c>
      <c r="C309" s="172">
        <v>0</v>
      </c>
      <c r="D309" s="173"/>
      <c r="E309" s="174"/>
      <c r="F309" s="175"/>
      <c r="G309" s="176"/>
      <c r="H309" s="176"/>
      <c r="I309" s="176">
        <v>0</v>
      </c>
      <c r="J309" s="177"/>
      <c r="K309" s="177"/>
      <c r="L309" s="178"/>
    </row>
    <row r="310" spans="2:12" ht="28.5" customHeight="1" x14ac:dyDescent="0.15">
      <c r="B310" s="171">
        <v>298</v>
      </c>
      <c r="C310" s="172">
        <v>0</v>
      </c>
      <c r="D310" s="173"/>
      <c r="E310" s="174"/>
      <c r="F310" s="175"/>
      <c r="G310" s="176"/>
      <c r="H310" s="176"/>
      <c r="I310" s="176">
        <v>0</v>
      </c>
      <c r="J310" s="177"/>
      <c r="K310" s="177"/>
      <c r="L310" s="178"/>
    </row>
    <row r="311" spans="2:12" ht="28.5" customHeight="1" x14ac:dyDescent="0.15">
      <c r="B311" s="171">
        <v>299</v>
      </c>
      <c r="C311" s="172"/>
      <c r="D311" s="173"/>
      <c r="E311" s="174"/>
      <c r="F311" s="175"/>
      <c r="G311" s="176"/>
      <c r="H311" s="176"/>
      <c r="I311" s="176">
        <v>0</v>
      </c>
      <c r="J311" s="177"/>
      <c r="K311" s="177"/>
      <c r="L311" s="178"/>
    </row>
    <row r="312" spans="2:12" ht="28.5" customHeight="1" x14ac:dyDescent="0.15">
      <c r="B312" s="171">
        <v>300</v>
      </c>
      <c r="C312" s="172"/>
      <c r="D312" s="173"/>
      <c r="E312" s="174"/>
      <c r="F312" s="175"/>
      <c r="G312" s="176"/>
      <c r="H312" s="176"/>
      <c r="I312" s="176">
        <v>0</v>
      </c>
      <c r="J312" s="177"/>
      <c r="K312" s="177"/>
      <c r="L312" s="178"/>
    </row>
    <row r="313" spans="2:12" ht="28.5" customHeight="1" x14ac:dyDescent="0.15">
      <c r="B313" s="179"/>
      <c r="C313" s="83"/>
      <c r="D313" s="184" t="s">
        <v>220</v>
      </c>
      <c r="E313" s="85"/>
      <c r="F313" s="86"/>
      <c r="G313" s="87"/>
      <c r="H313" s="87"/>
      <c r="I313" s="87">
        <f>SUM(I283:I312)</f>
        <v>0</v>
      </c>
      <c r="J313" s="182"/>
      <c r="K313" s="182"/>
      <c r="L313" s="183"/>
    </row>
    <row r="314" spans="2:12" ht="28.5" customHeight="1" x14ac:dyDescent="0.15">
      <c r="B314" s="179"/>
      <c r="C314" s="83"/>
      <c r="D314" s="184" t="s">
        <v>70</v>
      </c>
      <c r="E314" s="85"/>
      <c r="F314" s="86"/>
      <c r="G314" s="87"/>
      <c r="H314" s="87"/>
      <c r="I314" s="87">
        <f>[2]要求入力!$L$306</f>
        <v>0</v>
      </c>
      <c r="J314" s="182"/>
      <c r="K314" s="182"/>
      <c r="L314" s="183"/>
    </row>
  </sheetData>
  <phoneticPr fontId="9"/>
  <pageMargins left="0.98425196850393704" right="0" top="0.59055118110236227" bottom="0.39370078740157483" header="0.51181102362204722" footer="0.51181102362204722"/>
  <pageSetup paperSize="9" scale="67" orientation="portrait" horizontalDpi="300" verticalDpi="300" r:id="rId1"/>
  <headerFooter alignWithMargins="0">
    <oddHeader xml:space="preserve">&amp;R&amp;11別紙&amp;"ＭＳ Ｐゴシック,標準"
</oddHeader>
  </headerFooter>
  <rowBreaks count="9" manualBreakCount="9">
    <brk id="34" min="1" max="11" man="1"/>
    <brk id="65" min="1" max="11" man="1"/>
    <brk id="96" min="1" max="11" man="1"/>
    <brk id="127" min="1" max="11" man="1"/>
    <brk id="158" min="1" max="9" man="1"/>
    <brk id="189" min="1" max="9" man="1"/>
    <brk id="220" min="1" max="9" man="1"/>
    <brk id="251" min="1" max="9" man="1"/>
    <brk id="282" min="1"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2]!内訳書別紙合計35挿入">
                <anchor moveWithCells="1" sizeWithCells="1">
                  <from>
                    <xdr:col>0</xdr:col>
                    <xdr:colOff>9525</xdr:colOff>
                    <xdr:row>33</xdr:row>
                    <xdr:rowOff>9525</xdr:rowOff>
                  </from>
                  <to>
                    <xdr:col>1</xdr:col>
                    <xdr:colOff>0</xdr:colOff>
                    <xdr:row>33</xdr:row>
                    <xdr:rowOff>352425</xdr:rowOff>
                  </to>
                </anchor>
              </controlPr>
            </control>
          </mc:Choice>
        </mc:AlternateContent>
        <mc:AlternateContent xmlns:mc="http://schemas.openxmlformats.org/markup-compatibility/2006">
          <mc:Choice Requires="x14">
            <control shapeId="4098" r:id="rId5" name="Button 2">
              <controlPr defaultSize="0" print="0" autoFill="0" autoPict="0" macro="[2]!内訳書別紙合計66挿入">
                <anchor moveWithCells="1" sizeWithCells="1">
                  <from>
                    <xdr:col>0</xdr:col>
                    <xdr:colOff>9525</xdr:colOff>
                    <xdr:row>64</xdr:row>
                    <xdr:rowOff>9525</xdr:rowOff>
                  </from>
                  <to>
                    <xdr:col>1</xdr:col>
                    <xdr:colOff>0</xdr:colOff>
                    <xdr:row>64</xdr:row>
                    <xdr:rowOff>352425</xdr:rowOff>
                  </to>
                </anchor>
              </controlPr>
            </control>
          </mc:Choice>
        </mc:AlternateContent>
        <mc:AlternateContent xmlns:mc="http://schemas.openxmlformats.org/markup-compatibility/2006">
          <mc:Choice Requires="x14">
            <control shapeId="4099" r:id="rId6" name="Button 3">
              <controlPr defaultSize="0" print="0" autoFill="0" autoPict="0" macro="[2]!内訳書別紙合計97挿入">
                <anchor moveWithCells="1" sizeWithCells="1">
                  <from>
                    <xdr:col>0</xdr:col>
                    <xdr:colOff>9525</xdr:colOff>
                    <xdr:row>95</xdr:row>
                    <xdr:rowOff>9525</xdr:rowOff>
                  </from>
                  <to>
                    <xdr:col>1</xdr:col>
                    <xdr:colOff>0</xdr:colOff>
                    <xdr:row>95</xdr:row>
                    <xdr:rowOff>352425</xdr:rowOff>
                  </to>
                </anchor>
              </controlPr>
            </control>
          </mc:Choice>
        </mc:AlternateContent>
        <mc:AlternateContent xmlns:mc="http://schemas.openxmlformats.org/markup-compatibility/2006">
          <mc:Choice Requires="x14">
            <control shapeId="4100" r:id="rId7" name="Button 4">
              <controlPr defaultSize="0" print="0" autoFill="0" autoPict="0" macro="[2]!内訳書別紙合計128挿入">
                <anchor moveWithCells="1" sizeWithCells="1">
                  <from>
                    <xdr:col>0</xdr:col>
                    <xdr:colOff>9525</xdr:colOff>
                    <xdr:row>126</xdr:row>
                    <xdr:rowOff>9525</xdr:rowOff>
                  </from>
                  <to>
                    <xdr:col>1</xdr:col>
                    <xdr:colOff>0</xdr:colOff>
                    <xdr:row>126</xdr:row>
                    <xdr:rowOff>352425</xdr:rowOff>
                  </to>
                </anchor>
              </controlPr>
            </control>
          </mc:Choice>
        </mc:AlternateContent>
        <mc:AlternateContent xmlns:mc="http://schemas.openxmlformats.org/markup-compatibility/2006">
          <mc:Choice Requires="x14">
            <control shapeId="4101" r:id="rId8" name="Button 5">
              <controlPr defaultSize="0" print="0" autoFill="0" autoPict="0" macro="[2]!内訳書別紙合計159挿入">
                <anchor moveWithCells="1" sizeWithCells="1">
                  <from>
                    <xdr:col>0</xdr:col>
                    <xdr:colOff>9525</xdr:colOff>
                    <xdr:row>157</xdr:row>
                    <xdr:rowOff>9525</xdr:rowOff>
                  </from>
                  <to>
                    <xdr:col>1</xdr:col>
                    <xdr:colOff>0</xdr:colOff>
                    <xdr:row>157</xdr:row>
                    <xdr:rowOff>352425</xdr:rowOff>
                  </to>
                </anchor>
              </controlPr>
            </control>
          </mc:Choice>
        </mc:AlternateContent>
        <mc:AlternateContent xmlns:mc="http://schemas.openxmlformats.org/markup-compatibility/2006">
          <mc:Choice Requires="x14">
            <control shapeId="4102" r:id="rId9" name="Button 6">
              <controlPr defaultSize="0" print="0" autoFill="0" autoPict="0" macro="[2]!内訳書別紙合計190挿入">
                <anchor moveWithCells="1" sizeWithCells="1">
                  <from>
                    <xdr:col>0</xdr:col>
                    <xdr:colOff>9525</xdr:colOff>
                    <xdr:row>188</xdr:row>
                    <xdr:rowOff>9525</xdr:rowOff>
                  </from>
                  <to>
                    <xdr:col>1</xdr:col>
                    <xdr:colOff>0</xdr:colOff>
                    <xdr:row>188</xdr:row>
                    <xdr:rowOff>352425</xdr:rowOff>
                  </to>
                </anchor>
              </controlPr>
            </control>
          </mc:Choice>
        </mc:AlternateContent>
        <mc:AlternateContent xmlns:mc="http://schemas.openxmlformats.org/markup-compatibility/2006">
          <mc:Choice Requires="x14">
            <control shapeId="4103" r:id="rId10" name="Button 7">
              <controlPr defaultSize="0" print="0" autoFill="0" autoPict="0" macro="[2]!内訳書別紙合計221挿入">
                <anchor moveWithCells="1" sizeWithCells="1">
                  <from>
                    <xdr:col>0</xdr:col>
                    <xdr:colOff>9525</xdr:colOff>
                    <xdr:row>219</xdr:row>
                    <xdr:rowOff>9525</xdr:rowOff>
                  </from>
                  <to>
                    <xdr:col>1</xdr:col>
                    <xdr:colOff>0</xdr:colOff>
                    <xdr:row>219</xdr:row>
                    <xdr:rowOff>352425</xdr:rowOff>
                  </to>
                </anchor>
              </controlPr>
            </control>
          </mc:Choice>
        </mc:AlternateContent>
        <mc:AlternateContent xmlns:mc="http://schemas.openxmlformats.org/markup-compatibility/2006">
          <mc:Choice Requires="x14">
            <control shapeId="4104" r:id="rId11" name="Button 8">
              <controlPr defaultSize="0" print="0" autoFill="0" autoPict="0" macro="[2]!内訳書別紙合計252挿入">
                <anchor moveWithCells="1" sizeWithCells="1">
                  <from>
                    <xdr:col>0</xdr:col>
                    <xdr:colOff>9525</xdr:colOff>
                    <xdr:row>250</xdr:row>
                    <xdr:rowOff>9525</xdr:rowOff>
                  </from>
                  <to>
                    <xdr:col>1</xdr:col>
                    <xdr:colOff>0</xdr:colOff>
                    <xdr:row>250</xdr:row>
                    <xdr:rowOff>352425</xdr:rowOff>
                  </to>
                </anchor>
              </controlPr>
            </control>
          </mc:Choice>
        </mc:AlternateContent>
        <mc:AlternateContent xmlns:mc="http://schemas.openxmlformats.org/markup-compatibility/2006">
          <mc:Choice Requires="x14">
            <control shapeId="4105" r:id="rId12" name="Button 9">
              <controlPr defaultSize="0" print="0" autoFill="0" autoPict="0" macro="[2]!内訳書別紙合計283挿入">
                <anchor moveWithCells="1" sizeWithCells="1">
                  <from>
                    <xdr:col>0</xdr:col>
                    <xdr:colOff>9525</xdr:colOff>
                    <xdr:row>281</xdr:row>
                    <xdr:rowOff>9525</xdr:rowOff>
                  </from>
                  <to>
                    <xdr:col>1</xdr:col>
                    <xdr:colOff>0</xdr:colOff>
                    <xdr:row>281</xdr:row>
                    <xdr:rowOff>352425</xdr:rowOff>
                  </to>
                </anchor>
              </controlPr>
            </control>
          </mc:Choice>
        </mc:AlternateContent>
        <mc:AlternateContent xmlns:mc="http://schemas.openxmlformats.org/markup-compatibility/2006">
          <mc:Choice Requires="x14">
            <control shapeId="4106" r:id="rId13" name="Button 10">
              <controlPr defaultSize="0" print="0" autoFill="0" autoPict="0" macro="[2]!MENU">
                <anchor moveWithCells="1" sizeWithCells="1">
                  <from>
                    <xdr:col>0</xdr:col>
                    <xdr:colOff>0</xdr:colOff>
                    <xdr:row>0</xdr:row>
                    <xdr:rowOff>0</xdr:rowOff>
                  </from>
                  <to>
                    <xdr:col>2</xdr:col>
                    <xdr:colOff>0</xdr:colOff>
                    <xdr:row>2</xdr:row>
                    <xdr:rowOff>0</xdr:rowOff>
                  </to>
                </anchor>
              </controlPr>
            </control>
          </mc:Choice>
        </mc:AlternateContent>
        <mc:AlternateContent xmlns:mc="http://schemas.openxmlformats.org/markup-compatibility/2006">
          <mc:Choice Requires="x14">
            <control shapeId="4107" r:id="rId14" name="Button 11">
              <controlPr defaultSize="0" print="0" autoFill="0" autoPict="0" macro="[2]!MENU">
                <anchor moveWithCells="1" sizeWithCells="1">
                  <from>
                    <xdr:col>0</xdr:col>
                    <xdr:colOff>0</xdr:colOff>
                    <xdr:row>127</xdr:row>
                    <xdr:rowOff>0</xdr:rowOff>
                  </from>
                  <to>
                    <xdr:col>2</xdr:col>
                    <xdr:colOff>0</xdr:colOff>
                    <xdr:row>128</xdr:row>
                    <xdr:rowOff>0</xdr:rowOff>
                  </to>
                </anchor>
              </controlPr>
            </control>
          </mc:Choice>
        </mc:AlternateContent>
        <mc:AlternateContent xmlns:mc="http://schemas.openxmlformats.org/markup-compatibility/2006">
          <mc:Choice Requires="x14">
            <control shapeId="4108" r:id="rId15" name="Button 12">
              <controlPr defaultSize="0" print="0" autoFill="0" autoPict="0" macro="[2]!MENU">
                <anchor moveWithCells="1" sizeWithCells="1">
                  <from>
                    <xdr:col>0</xdr:col>
                    <xdr:colOff>0</xdr:colOff>
                    <xdr:row>0</xdr:row>
                    <xdr:rowOff>0</xdr:rowOff>
                  </from>
                  <to>
                    <xdr:col>2</xdr:col>
                    <xdr:colOff>0</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依頼</vt:lpstr>
      <vt:lpstr>内訳書</vt:lpstr>
      <vt:lpstr>見積書</vt:lpstr>
      <vt:lpstr>内訳書 (3)</vt:lpstr>
      <vt:lpstr>依頼!Print_Area</vt:lpstr>
      <vt:lpstr>見積書!Print_Area</vt:lpstr>
      <vt:lpstr>内訳書!Print_Area</vt:lpstr>
      <vt:lpstr>'内訳書 (3)'!Print_Area</vt:lpstr>
      <vt:lpstr>内訳書!Print_Titles</vt:lpstr>
      <vt:lpstr>'内訳書 (3)'!Print_Titles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美里</dc:creator>
  <cp:lastModifiedBy>中村　美里</cp:lastModifiedBy>
  <dcterms:created xsi:type="dcterms:W3CDTF">2025-08-06T06:19:57Z</dcterms:created>
  <dcterms:modified xsi:type="dcterms:W3CDTF">2025-08-06T06:21:05Z</dcterms:modified>
</cp:coreProperties>
</file>