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Users\g1742935\Desktop\データ移行\入札\"/>
    </mc:Choice>
  </mc:AlternateContent>
  <xr:revisionPtr revIDLastSave="0" documentId="13_ncr:1_{9DDC1380-10AC-4A5D-A297-05074E8EB36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入札（見積）書" sheetId="1" r:id="rId1"/>
    <sheet name="内訳書" sheetId="2" r:id="rId2"/>
  </sheets>
  <externalReferences>
    <externalReference r:id="rId3"/>
    <externalReference r:id="rId4"/>
  </externalReferences>
  <definedNames>
    <definedName name="_xlnm.Print_Area" localSheetId="1">内訳書!$A$1:$G$35</definedName>
    <definedName name="_xlnm.Print_Area" localSheetId="0">'入札（見積）書'!$A$1:$G$36</definedName>
    <definedName name="rakuhan" localSheetId="0">#REF!</definedName>
    <definedName name="rakuhan">#REF!</definedName>
    <definedName name="科目リスト" localSheetId="0">#REF!</definedName>
    <definedName name="科目リスト">#REF!</definedName>
    <definedName name="業者名">#REF!</definedName>
    <definedName name="業者名等表">#REF!</definedName>
    <definedName name="金額表" localSheetId="0">#REF!</definedName>
    <definedName name="金額表">#REF!</definedName>
    <definedName name="金額表２" localSheetId="0">#REF!</definedName>
    <definedName name="金額表２">#REF!</definedName>
    <definedName name="金額表３" localSheetId="0">#REF!</definedName>
    <definedName name="金額表３">#REF!</definedName>
    <definedName name="契約" localSheetId="0">#REF!</definedName>
    <definedName name="契約">#REF!</definedName>
    <definedName name="契約業者リスト" localSheetId="0">#REF!</definedName>
    <definedName name="契約業者リスト">#REF!</definedName>
    <definedName name="契約実施計画番号" localSheetId="0">#REF!</definedName>
    <definedName name="契約実施計画番号">#REF!</definedName>
    <definedName name="契約種別">[1]Sheet2!$J$35:$P$37</definedName>
    <definedName name="契約方式リスト" localSheetId="0">#REF!</definedName>
    <definedName name="契約方式リスト">#REF!</definedName>
    <definedName name="検査調書範囲" localSheetId="0">#REF!</definedName>
    <definedName name="検査調書範囲">#REF!</definedName>
    <definedName name="見積単価1" localSheetId="0">#REF!</definedName>
    <definedName name="見積単価1">#REF!</definedName>
    <definedName name="見積単価2" localSheetId="0">#REF!</definedName>
    <definedName name="見積単価2">#REF!</definedName>
    <definedName name="見積単価3" localSheetId="0">#REF!</definedName>
    <definedName name="見積単価3">#REF!</definedName>
    <definedName name="説明会リスト" localSheetId="0">#REF!</definedName>
    <definedName name="説明会リスト">#REF!</definedName>
    <definedName name="通知リスト" localSheetId="0">#REF!</definedName>
    <definedName name="通知リスト">#REF!</definedName>
    <definedName name="納期" localSheetId="0">#REF!</definedName>
    <definedName name="納期">#REF!</definedName>
    <definedName name="発注書データ" localSheetId="0">#REF!</definedName>
    <definedName name="発注書データ">#REF!</definedName>
    <definedName name="発注書データコピー先" localSheetId="0">#REF!</definedName>
    <definedName name="発注書データコピー先">#REF!</definedName>
    <definedName name="発注書データベース" localSheetId="0">#REF!</definedName>
    <definedName name="発注書データベース">#REF!</definedName>
    <definedName name="費途内訳">[2]CODE!$M$3:$M$200</definedName>
    <definedName name="目細" localSheetId="0">#REF!</definedName>
    <definedName name="目細">#REF!</definedName>
    <definedName name="目細コピー先" localSheetId="0">#REF!</definedName>
    <definedName name="目細コピー先">#REF!</definedName>
    <definedName name="要求番号" localSheetId="0">#REF!</definedName>
    <definedName name="要求番号">#REF!</definedName>
    <definedName name="落札リスト" localSheetId="0">#REF!</definedName>
    <definedName name="落札リスト">#REF!</definedName>
    <definedName name="落札単価コピー先" localSheetId="0">#REF!</definedName>
    <definedName name="落札単価コピー先">#REF!</definedName>
    <definedName name="理由リスト" localSheetId="0">#REF!</definedName>
    <definedName name="理由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2" l="1"/>
  <c r="A26" i="1" l="1"/>
  <c r="A25" i="1"/>
  <c r="A24" i="1"/>
  <c r="A23" i="1"/>
  <c r="A20" i="1"/>
  <c r="A19" i="1"/>
  <c r="I9" i="1"/>
  <c r="C17" i="1" s="1"/>
  <c r="D8" i="1"/>
  <c r="A8" i="1"/>
  <c r="A15" i="1" l="1"/>
  <c r="C15" i="1"/>
  <c r="A17" i="1"/>
  <c r="G19" i="1"/>
  <c r="A14" i="1"/>
  <c r="A16" i="1"/>
  <c r="A18" i="1"/>
  <c r="C14" i="1"/>
  <c r="C16" i="1"/>
  <c r="C18" i="1"/>
  <c r="D15" i="1"/>
  <c r="D17" i="1"/>
  <c r="D14" i="1"/>
  <c r="D16" i="1"/>
  <c r="D18" i="1"/>
  <c r="E14" i="1" l="1"/>
  <c r="E18" i="1"/>
  <c r="E16" i="1"/>
  <c r="E17" i="1" l="1"/>
  <c r="E15" i="1"/>
</calcChain>
</file>

<file path=xl/sharedStrings.xml><?xml version="1.0" encoding="utf-8"?>
<sst xmlns="http://schemas.openxmlformats.org/spreadsheetml/2006/main" count="119" uniqueCount="81">
  <si>
    <t>一般競争契約</t>
    <phoneticPr fontId="5"/>
  </si>
  <si>
    <t>入　札　書</t>
    <rPh sb="0" eb="1">
      <t>イ</t>
    </rPh>
    <rPh sb="2" eb="3">
      <t>サツ</t>
    </rPh>
    <rPh sb="4" eb="5">
      <t>ショ</t>
    </rPh>
    <phoneticPr fontId="5"/>
  </si>
  <si>
    <t>入札書有効期間</t>
    <rPh sb="0" eb="2">
      <t>ニュウサツ</t>
    </rPh>
    <phoneticPr fontId="5"/>
  </si>
  <si>
    <t>　上記の公告に対して「入札及び契約心得」及び「標準契約書等」の契約条項等を</t>
    <rPh sb="1" eb="3">
      <t>ジョウキ</t>
    </rPh>
    <rPh sb="4" eb="6">
      <t>コウコク</t>
    </rPh>
    <rPh sb="7" eb="8">
      <t>タイ</t>
    </rPh>
    <rPh sb="11" eb="13">
      <t>ニュウサツ</t>
    </rPh>
    <rPh sb="13" eb="14">
      <t>オヨ</t>
    </rPh>
    <rPh sb="15" eb="17">
      <t>ケイヤク</t>
    </rPh>
    <rPh sb="17" eb="19">
      <t>ココロエ</t>
    </rPh>
    <rPh sb="20" eb="21">
      <t>オヨ</t>
    </rPh>
    <rPh sb="23" eb="25">
      <t>ヒョウジュン</t>
    </rPh>
    <rPh sb="25" eb="27">
      <t>ケイヤク</t>
    </rPh>
    <rPh sb="27" eb="29">
      <t>ショトウ</t>
    </rPh>
    <rPh sb="31" eb="33">
      <t>ケイヤク</t>
    </rPh>
    <rPh sb="33" eb="35">
      <t>ジョウコウ</t>
    </rPh>
    <rPh sb="35" eb="36">
      <t>トウ</t>
    </rPh>
    <phoneticPr fontId="5"/>
  </si>
  <si>
    <t>承諾のうえ入札いたします。</t>
    <rPh sb="0" eb="2">
      <t>ショウダク</t>
    </rPh>
    <rPh sb="5" eb="7">
      <t>ニュウサツ</t>
    </rPh>
    <phoneticPr fontId="5"/>
  </si>
  <si>
    <t>　また、当社は「入札及び契約心得」に示された暴力団排除に関する誓約事項について誓約</t>
    <rPh sb="10" eb="11">
      <t>オヨ</t>
    </rPh>
    <rPh sb="12" eb="14">
      <t>ケイヤク</t>
    </rPh>
    <rPh sb="14" eb="16">
      <t>ココロエ</t>
    </rPh>
    <rPh sb="18" eb="19">
      <t>シメ</t>
    </rPh>
    <rPh sb="31" eb="33">
      <t>セイヤク</t>
    </rPh>
    <phoneticPr fontId="5"/>
  </si>
  <si>
    <t>いたします。</t>
  </si>
  <si>
    <t>オープンカウンター（随意契約）</t>
    <phoneticPr fontId="5"/>
  </si>
  <si>
    <t>見　積　書</t>
    <rPh sb="0" eb="1">
      <t>ミ</t>
    </rPh>
    <rPh sb="2" eb="3">
      <t>セキ</t>
    </rPh>
    <rPh sb="4" eb="5">
      <t>ショ</t>
    </rPh>
    <phoneticPr fontId="5"/>
  </si>
  <si>
    <t>見積書有効期間</t>
    <phoneticPr fontId="5"/>
  </si>
  <si>
    <t>　上記の通知に対して「入札及び契約心得」、「オープンカウンター実施要項」及び</t>
    <rPh sb="1" eb="3">
      <t>ジョウキ</t>
    </rPh>
    <rPh sb="4" eb="6">
      <t>ツウチ</t>
    </rPh>
    <rPh sb="7" eb="8">
      <t>タイ</t>
    </rPh>
    <rPh sb="11" eb="13">
      <t>ニュウサツ</t>
    </rPh>
    <rPh sb="13" eb="14">
      <t>オヨ</t>
    </rPh>
    <rPh sb="15" eb="17">
      <t>ケイヤク</t>
    </rPh>
    <rPh sb="17" eb="19">
      <t>ココロエ</t>
    </rPh>
    <rPh sb="31" eb="33">
      <t>ジッシ</t>
    </rPh>
    <rPh sb="33" eb="35">
      <t>ヨウコウ</t>
    </rPh>
    <rPh sb="36" eb="37">
      <t>オヨ</t>
    </rPh>
    <phoneticPr fontId="5"/>
  </si>
  <si>
    <t>「標準契約書等」の契約条項等を承諾のうえ見積りいたします。</t>
    <rPh sb="15" eb="17">
      <t>ショウダク</t>
    </rPh>
    <rPh sb="20" eb="22">
      <t>ミツモリ</t>
    </rPh>
    <phoneticPr fontId="5"/>
  </si>
  <si>
    <t>いたします。</t>
    <phoneticPr fontId="5"/>
  </si>
  <si>
    <t>随意契約</t>
    <phoneticPr fontId="5"/>
  </si>
  <si>
    <t>　上記の通知に対して「入札及び契約心得」及び「標準契約書等」の契約条項等を</t>
    <rPh sb="1" eb="3">
      <t>ジョウキ</t>
    </rPh>
    <rPh sb="4" eb="6">
      <t>ツウチ</t>
    </rPh>
    <rPh sb="7" eb="8">
      <t>タイ</t>
    </rPh>
    <rPh sb="11" eb="13">
      <t>ニュウサツ</t>
    </rPh>
    <rPh sb="13" eb="14">
      <t>オヨ</t>
    </rPh>
    <rPh sb="15" eb="17">
      <t>ケイヤク</t>
    </rPh>
    <rPh sb="17" eb="19">
      <t>ココロエ</t>
    </rPh>
    <rPh sb="20" eb="21">
      <t>オヨ</t>
    </rPh>
    <rPh sb="23" eb="25">
      <t>ヒョウジュン</t>
    </rPh>
    <rPh sb="25" eb="27">
      <t>ケイヤク</t>
    </rPh>
    <rPh sb="27" eb="29">
      <t>ショトウ</t>
    </rPh>
    <rPh sb="31" eb="33">
      <t>ケイヤク</t>
    </rPh>
    <rPh sb="33" eb="35">
      <t>ジョウコウ</t>
    </rPh>
    <rPh sb="35" eb="36">
      <t>トウ</t>
    </rPh>
    <phoneticPr fontId="5"/>
  </si>
  <si>
    <t>承諾のうえ見積いたします。</t>
    <rPh sb="0" eb="2">
      <t>ショウダク</t>
    </rPh>
    <rPh sb="5" eb="7">
      <t>ミツモリ</t>
    </rPh>
    <phoneticPr fontId="5"/>
  </si>
  <si>
    <t>(消費税及び地方消費税は含まない。)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フク</t>
    </rPh>
    <phoneticPr fontId="5"/>
  </si>
  <si>
    <t>規　　　格</t>
    <rPh sb="0" eb="1">
      <t>キ</t>
    </rPh>
    <rPh sb="4" eb="5">
      <t>カク</t>
    </rPh>
    <phoneticPr fontId="5"/>
  </si>
  <si>
    <t>単位</t>
    <rPh sb="0" eb="2">
      <t>タンイ</t>
    </rPh>
    <phoneticPr fontId="5"/>
  </si>
  <si>
    <t>単　価</t>
    <rPh sb="0" eb="1">
      <t>タン</t>
    </rPh>
    <rPh sb="2" eb="3">
      <t>アタイ</t>
    </rPh>
    <phoneticPr fontId="5"/>
  </si>
  <si>
    <t>金　　額</t>
    <rPh sb="0" eb="1">
      <t>キン</t>
    </rPh>
    <rPh sb="3" eb="4">
      <t>ガク</t>
    </rPh>
    <phoneticPr fontId="5"/>
  </si>
  <si>
    <t>入札（契約）保証金</t>
    <rPh sb="0" eb="2">
      <t>ニュウサツ</t>
    </rPh>
    <rPh sb="3" eb="5">
      <t>ケイヤク</t>
    </rPh>
    <rPh sb="6" eb="9">
      <t>ホショウキン</t>
    </rPh>
    <phoneticPr fontId="5"/>
  </si>
  <si>
    <t>免　　除</t>
    <rPh sb="0" eb="1">
      <t>メン</t>
    </rPh>
    <rPh sb="3" eb="4">
      <t>ジョ</t>
    </rPh>
    <phoneticPr fontId="5"/>
  </si>
  <si>
    <t>　</t>
    <phoneticPr fontId="5"/>
  </si>
  <si>
    <t>令和　年　　月　　日</t>
    <phoneticPr fontId="5"/>
  </si>
  <si>
    <t>分任契約担当官</t>
    <rPh sb="0" eb="1">
      <t>ブン</t>
    </rPh>
    <rPh sb="1" eb="2">
      <t>ニン</t>
    </rPh>
    <rPh sb="2" eb="4">
      <t>ケイヤク</t>
    </rPh>
    <rPh sb="4" eb="7">
      <t>タントウカン</t>
    </rPh>
    <phoneticPr fontId="5"/>
  </si>
  <si>
    <t>陸上自衛隊佐賀駐屯地</t>
    <rPh sb="0" eb="2">
      <t>リクジョウ</t>
    </rPh>
    <rPh sb="2" eb="5">
      <t>ジエイタイ</t>
    </rPh>
    <rPh sb="5" eb="7">
      <t>サガ</t>
    </rPh>
    <rPh sb="7" eb="10">
      <t>チュウトンチ</t>
    </rPh>
    <phoneticPr fontId="5"/>
  </si>
  <si>
    <t>第３６１会計隊佐賀派遣隊長　内藤　晃　殿</t>
    <rPh sb="0" eb="1">
      <t>ダイ</t>
    </rPh>
    <rPh sb="4" eb="12">
      <t>カイケイタイサガハケンタイ</t>
    </rPh>
    <rPh sb="12" eb="13">
      <t>オサ</t>
    </rPh>
    <rPh sb="14" eb="16">
      <t>ナイトウ</t>
    </rPh>
    <rPh sb="17" eb="18">
      <t>アキラ</t>
    </rPh>
    <rPh sb="19" eb="20">
      <t>ドノ</t>
    </rPh>
    <phoneticPr fontId="5"/>
  </si>
  <si>
    <t>住　　所</t>
    <rPh sb="0" eb="1">
      <t>ジュウ</t>
    </rPh>
    <rPh sb="3" eb="4">
      <t>トコロ</t>
    </rPh>
    <phoneticPr fontId="12"/>
  </si>
  <si>
    <t>会 社 名</t>
    <rPh sb="0" eb="1">
      <t>カイ</t>
    </rPh>
    <rPh sb="2" eb="3">
      <t>シャ</t>
    </rPh>
    <rPh sb="4" eb="5">
      <t>ナ</t>
    </rPh>
    <phoneticPr fontId="12"/>
  </si>
  <si>
    <t>代表者名</t>
    <rPh sb="0" eb="3">
      <t>ダイヒョウシャ</t>
    </rPh>
    <rPh sb="3" eb="4">
      <t>ナ</t>
    </rPh>
    <phoneticPr fontId="12"/>
  </si>
  <si>
    <t>担当者名</t>
    <rPh sb="0" eb="3">
      <t>タントウシャ</t>
    </rPh>
    <rPh sb="3" eb="4">
      <t>メイ</t>
    </rPh>
    <phoneticPr fontId="12"/>
  </si>
  <si>
    <t>連 絡 先</t>
    <rPh sb="0" eb="1">
      <t>レン</t>
    </rPh>
    <rPh sb="2" eb="3">
      <t>ラク</t>
    </rPh>
    <rPh sb="4" eb="5">
      <t>サキ</t>
    </rPh>
    <phoneticPr fontId="12"/>
  </si>
  <si>
    <t>（注）押印を省略する場合は、担当者及び連絡先を記載</t>
    <rPh sb="1" eb="2">
      <t>チュウ</t>
    </rPh>
    <rPh sb="3" eb="5">
      <t>オウイン</t>
    </rPh>
    <rPh sb="6" eb="8">
      <t>ショウリャク</t>
    </rPh>
    <rPh sb="10" eb="12">
      <t>バアイ</t>
    </rPh>
    <rPh sb="14" eb="17">
      <t>タントウシャ</t>
    </rPh>
    <rPh sb="17" eb="18">
      <t>オヨ</t>
    </rPh>
    <rPh sb="19" eb="22">
      <t>レンラクサキ</t>
    </rPh>
    <rPh sb="23" eb="25">
      <t>キサイ</t>
    </rPh>
    <phoneticPr fontId="5"/>
  </si>
  <si>
    <t>入札書</t>
    <rPh sb="0" eb="3">
      <t>ニュウサツショ</t>
    </rPh>
    <phoneticPr fontId="4"/>
  </si>
  <si>
    <t>入札金額￥</t>
    <rPh sb="0" eb="2">
      <t>ニュウサツ</t>
    </rPh>
    <rPh sb="2" eb="4">
      <t>キンガク</t>
    </rPh>
    <phoneticPr fontId="5"/>
  </si>
  <si>
    <t>佐賀駐屯地　庁舎２階　輸送航空野整備隊</t>
    <rPh sb="0" eb="5">
      <t>サガチュウトンチ</t>
    </rPh>
    <rPh sb="6" eb="8">
      <t>チョウシャ</t>
    </rPh>
    <rPh sb="9" eb="10">
      <t>カイ</t>
    </rPh>
    <rPh sb="11" eb="13">
      <t>ユソウ</t>
    </rPh>
    <rPh sb="13" eb="15">
      <t>コウクウ</t>
    </rPh>
    <rPh sb="15" eb="16">
      <t>ヤ</t>
    </rPh>
    <rPh sb="16" eb="18">
      <t>セイビ</t>
    </rPh>
    <rPh sb="18" eb="19">
      <t>タイ</t>
    </rPh>
    <phoneticPr fontId="5"/>
  </si>
  <si>
    <t>納期</t>
    <rPh sb="0" eb="2">
      <t>ノウキ</t>
    </rPh>
    <phoneticPr fontId="4"/>
  </si>
  <si>
    <t>8.3.31</t>
    <phoneticPr fontId="4"/>
  </si>
  <si>
    <t>以下余白</t>
    <rPh sb="0" eb="4">
      <t>イカヨハク</t>
    </rPh>
    <phoneticPr fontId="4"/>
  </si>
  <si>
    <t>別紙１</t>
    <rPh sb="0" eb="2">
      <t>ベッシ</t>
    </rPh>
    <phoneticPr fontId="5"/>
  </si>
  <si>
    <t>別紙２」</t>
    <rPh sb="0" eb="2">
      <t>ベッシ</t>
    </rPh>
    <phoneticPr fontId="5"/>
  </si>
  <si>
    <t>内　訳　書</t>
    <rPh sb="0" eb="1">
      <t>ナイ</t>
    </rPh>
    <rPh sb="2" eb="3">
      <t>ワケ</t>
    </rPh>
    <rPh sb="4" eb="5">
      <t>ショ</t>
    </rPh>
    <phoneticPr fontId="5"/>
  </si>
  <si>
    <t>№</t>
    <phoneticPr fontId="18"/>
  </si>
  <si>
    <t>品名</t>
    <rPh sb="0" eb="1">
      <t>ヒン</t>
    </rPh>
    <rPh sb="1" eb="2">
      <t>ナ</t>
    </rPh>
    <phoneticPr fontId="18"/>
  </si>
  <si>
    <t>規格</t>
    <rPh sb="0" eb="1">
      <t>キ</t>
    </rPh>
    <rPh sb="1" eb="2">
      <t>カク</t>
    </rPh>
    <phoneticPr fontId="5"/>
  </si>
  <si>
    <t>単位</t>
    <rPh sb="0" eb="2">
      <t>タンイ</t>
    </rPh>
    <phoneticPr fontId="18"/>
  </si>
  <si>
    <t>数量</t>
    <rPh sb="0" eb="2">
      <t>スウリョウテイスウ</t>
    </rPh>
    <phoneticPr fontId="18"/>
  </si>
  <si>
    <t>単価</t>
    <rPh sb="0" eb="2">
      <t>タンカ</t>
    </rPh>
    <phoneticPr fontId="18"/>
  </si>
  <si>
    <t>金額</t>
    <rPh sb="0" eb="2">
      <t>キンガク</t>
    </rPh>
    <phoneticPr fontId="18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</si>
  <si>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</si>
  <si>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</si>
  <si>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</si>
  <si>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</si>
  <si>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</si>
  <si>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</si>
  <si>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</si>
  <si>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</si>
  <si>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</si>
  <si>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</si>
  <si>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</si>
  <si>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</si>
  <si>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以下余白</t>
    <rPh sb="0" eb="4">
      <t>イカヨハク</t>
    </rPh>
    <phoneticPr fontId="5"/>
  </si>
  <si>
    <t>小　計</t>
    <rPh sb="0" eb="1">
      <t>ショウケイ</t>
    </rPh>
    <phoneticPr fontId="5"/>
  </si>
  <si>
    <t>合　計</t>
    <rPh sb="0" eb="1">
      <t>ゴウケイ</t>
    </rPh>
    <phoneticPr fontId="5"/>
  </si>
  <si>
    <t>ＫＥ４５Ｗ－１００　１００ｇ　白又は同等品以上</t>
  </si>
  <si>
    <t>ＫＥ４５Ｂ－１００　１００ｇ　黒又は同等品以上</t>
  </si>
  <si>
    <t>ＫＥ４５Ｔ－１００　１００ｇ　透明又は同等品以上</t>
  </si>
  <si>
    <t>Ｐ／Ｓ－８７０Ｂ－２　７６Ａ－７０Ａ又は同等品以上</t>
  </si>
  <si>
    <t>Ｐ／Ｓ－８９０Ｂ－１／２　７６Ａ－７６又は同等品以上</t>
  </si>
  <si>
    <t>ＰＳ－３０　７６Ａ－７９又は同等品以上</t>
  </si>
  <si>
    <t>ＰＲ－１４４８Ｂ－１／２－ＰＴ　７６Ａ－１０２又は同等品以上</t>
  </si>
  <si>
    <t>ＰＲ－１４４０Ｂ－１／２　７６Ａ－１０９又は同等品以上</t>
  </si>
  <si>
    <t>ＰＲ－１４２５Ｂ－１／２　７６Ａ－１１６又は同等品以上</t>
  </si>
  <si>
    <t>ＭＡＧＮＯＢＯＮＤ　６３９８又は同等品以上</t>
  </si>
  <si>
    <t>ＩＮＳＴＡＢＯＮＤ　１６４５　ＲＶＴ（ＭＩＬ－Ａ－４６１４６　ＴＹ１　ＧＲＯＵＰ２）クリア又は同等品以上</t>
  </si>
  <si>
    <t>ＰＲ－１７５０Ｂ－２－ＰＴ　ＡＭＳ－Ｓ－３２７６　ＣＬＢ　７６Ａ－１７９又は同等品以上</t>
  </si>
  <si>
    <t>シーリングコンパウンド</t>
  </si>
  <si>
    <t>EA</t>
    <phoneticPr fontId="5"/>
  </si>
  <si>
    <t>シーリングコンパウンドほか１１件</t>
    <rPh sb="15" eb="16">
      <t>ケン</t>
    </rPh>
    <phoneticPr fontId="4"/>
  </si>
  <si>
    <t>内訳書のとおり</t>
    <rPh sb="0" eb="3">
      <t>ウチワケショ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</si>
</sst>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,##0_ ;[Red]\-#,##0\ "/>
  </numFmts>
  <fonts count="20" x14ac:knownFonts="1"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6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22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38" fontId="2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5" fillId="0" borderId="0"/>
    <xf numFmtId="0" fontId="14" fillId="0" borderId="0"/>
  </cellStyleXfs>
  <cellXfs count="89">
    <xf numFmtId="0" fontId="0" fillId="0" borderId="0" xfId="0"/>
    <xf numFmtId="176" fontId="3" fillId="0" borderId="0" xfId="1" applyNumberFormat="1" applyFont="1" applyProtection="1"/>
    <xf numFmtId="176" fontId="7" fillId="0" borderId="0" xfId="1" applyNumberFormat="1" applyFont="1" applyAlignment="1" applyProtection="1">
      <alignment horizontal="center"/>
    </xf>
    <xf numFmtId="176" fontId="8" fillId="0" borderId="0" xfId="1" applyNumberFormat="1" applyFont="1" applyAlignment="1" applyProtection="1">
      <alignment horizontal="left"/>
    </xf>
    <xf numFmtId="176" fontId="8" fillId="0" borderId="0" xfId="1" applyNumberFormat="1" applyFont="1" applyBorder="1" applyAlignment="1" applyProtection="1">
      <alignment horizontal="left"/>
    </xf>
    <xf numFmtId="176" fontId="8" fillId="0" borderId="3" xfId="1" applyNumberFormat="1" applyFont="1" applyBorder="1" applyAlignment="1" applyProtection="1">
      <alignment horizontal="center" vertical="center"/>
    </xf>
    <xf numFmtId="176" fontId="9" fillId="0" borderId="0" xfId="1" applyNumberFormat="1" applyFont="1" applyAlignment="1" applyProtection="1"/>
    <xf numFmtId="176" fontId="3" fillId="0" borderId="0" xfId="1" applyNumberFormat="1" applyFont="1" applyBorder="1" applyAlignment="1" applyProtection="1">
      <alignment horizontal="center"/>
    </xf>
    <xf numFmtId="176" fontId="10" fillId="0" borderId="0" xfId="1" applyNumberFormat="1" applyFont="1" applyBorder="1" applyAlignment="1" applyProtection="1"/>
    <xf numFmtId="176" fontId="3" fillId="0" borderId="0" xfId="1" applyNumberFormat="1" applyFont="1" applyBorder="1" applyProtection="1"/>
    <xf numFmtId="176" fontId="8" fillId="0" borderId="0" xfId="1" applyNumberFormat="1" applyFont="1" applyAlignment="1" applyProtection="1">
      <alignment wrapText="1"/>
    </xf>
    <xf numFmtId="176" fontId="8" fillId="0" borderId="0" xfId="1" applyNumberFormat="1" applyFont="1" applyBorder="1" applyAlignment="1" applyProtection="1">
      <alignment wrapText="1"/>
    </xf>
    <xf numFmtId="176" fontId="8" fillId="0" borderId="3" xfId="1" applyNumberFormat="1" applyFont="1" applyBorder="1" applyAlignment="1" applyProtection="1">
      <alignment horizontal="center" vertical="center" wrapText="1"/>
    </xf>
    <xf numFmtId="0" fontId="8" fillId="2" borderId="3" xfId="1" applyNumberFormat="1" applyFont="1" applyFill="1" applyBorder="1" applyAlignment="1" applyProtection="1">
      <alignment horizontal="center" vertical="center" wrapText="1"/>
    </xf>
    <xf numFmtId="176" fontId="8" fillId="2" borderId="3" xfId="1" applyNumberFormat="1" applyFont="1" applyFill="1" applyBorder="1" applyAlignment="1" applyProtection="1">
      <alignment horizontal="center" vertical="center" wrapText="1"/>
    </xf>
    <xf numFmtId="176" fontId="11" fillId="0" borderId="3" xfId="1" applyNumberFormat="1" applyFont="1" applyBorder="1" applyAlignment="1" applyProtection="1">
      <alignment vertical="center" wrapText="1"/>
    </xf>
    <xf numFmtId="176" fontId="11" fillId="0" borderId="3" xfId="1" applyNumberFormat="1" applyFont="1" applyFill="1" applyBorder="1" applyAlignment="1" applyProtection="1">
      <alignment horizontal="right" vertical="center" wrapText="1"/>
    </xf>
    <xf numFmtId="176" fontId="11" fillId="0" borderId="3" xfId="1" applyNumberFormat="1" applyFont="1" applyBorder="1" applyAlignment="1" applyProtection="1">
      <alignment wrapText="1"/>
    </xf>
    <xf numFmtId="176" fontId="3" fillId="0" borderId="3" xfId="0" applyNumberFormat="1" applyFont="1" applyBorder="1" applyAlignment="1" applyProtection="1">
      <alignment vertical="center" wrapText="1"/>
    </xf>
    <xf numFmtId="176" fontId="3" fillId="2" borderId="3" xfId="1" applyNumberFormat="1" applyFont="1" applyFill="1" applyBorder="1" applyAlignment="1" applyProtection="1">
      <alignment horizontal="center" vertical="center" wrapText="1"/>
    </xf>
    <xf numFmtId="176" fontId="11" fillId="0" borderId="3" xfId="0" applyNumberFormat="1" applyFont="1" applyBorder="1" applyAlignment="1" applyProtection="1">
      <alignment vertical="center" wrapText="1"/>
    </xf>
    <xf numFmtId="176" fontId="11" fillId="2" borderId="3" xfId="1" applyNumberFormat="1" applyFont="1" applyFill="1" applyBorder="1" applyAlignment="1" applyProtection="1">
      <alignment horizontal="center" vertical="center" wrapText="1"/>
    </xf>
    <xf numFmtId="176" fontId="11" fillId="0" borderId="3" xfId="1" applyNumberFormat="1" applyFont="1" applyFill="1" applyBorder="1" applyAlignment="1" applyProtection="1">
      <alignment vertical="center" wrapText="1"/>
    </xf>
    <xf numFmtId="176" fontId="11" fillId="0" borderId="3" xfId="1" applyNumberFormat="1" applyFont="1" applyFill="1" applyBorder="1" applyAlignment="1" applyProtection="1">
      <alignment horizontal="center" vertical="center" wrapText="1"/>
    </xf>
    <xf numFmtId="176" fontId="11" fillId="0" borderId="3" xfId="2" applyNumberFormat="1" applyFont="1" applyBorder="1" applyAlignment="1" applyProtection="1">
      <alignment vertical="center" wrapText="1"/>
    </xf>
    <xf numFmtId="176" fontId="8" fillId="0" borderId="3" xfId="1" applyNumberFormat="1" applyFont="1" applyBorder="1" applyAlignment="1" applyProtection="1">
      <alignment horizontal="center" vertical="center" shrinkToFit="1"/>
    </xf>
    <xf numFmtId="176" fontId="8" fillId="0" borderId="0" xfId="1" applyNumberFormat="1" applyFont="1" applyAlignment="1" applyProtection="1"/>
    <xf numFmtId="176" fontId="8" fillId="0" borderId="0" xfId="2" applyNumberFormat="1" applyFont="1" applyBorder="1" applyAlignment="1" applyProtection="1">
      <alignment horizontal="center" vertical="center" wrapText="1" shrinkToFit="1"/>
    </xf>
    <xf numFmtId="176" fontId="8" fillId="0" borderId="0" xfId="1" applyNumberFormat="1" applyFont="1" applyProtection="1"/>
    <xf numFmtId="176" fontId="3" fillId="0" borderId="0" xfId="1" applyNumberFormat="1" applyFont="1" applyBorder="1" applyAlignment="1" applyProtection="1">
      <alignment horizontal="left"/>
    </xf>
    <xf numFmtId="176" fontId="3" fillId="0" borderId="0" xfId="1" applyNumberFormat="1" applyFont="1" applyAlignment="1" applyProtection="1">
      <alignment vertical="center"/>
    </xf>
    <xf numFmtId="176" fontId="3" fillId="0" borderId="0" xfId="1" applyNumberFormat="1" applyFont="1" applyAlignment="1" applyProtection="1">
      <alignment horizontal="right" vertical="top"/>
    </xf>
    <xf numFmtId="176" fontId="3" fillId="0" borderId="0" xfId="1" applyNumberFormat="1" applyFont="1" applyAlignment="1" applyProtection="1">
      <alignment horizontal="center"/>
    </xf>
    <xf numFmtId="176" fontId="8" fillId="0" borderId="0" xfId="1" applyNumberFormat="1" applyFont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left" vertical="top" wrapText="1"/>
    </xf>
    <xf numFmtId="0" fontId="16" fillId="0" borderId="0" xfId="4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4" applyAlignment="1">
      <alignment vertical="center"/>
    </xf>
    <xf numFmtId="0" fontId="15" fillId="0" borderId="3" xfId="4" applyBorder="1" applyAlignment="1">
      <alignment horizontal="center" vertical="center"/>
    </xf>
    <xf numFmtId="0" fontId="15" fillId="0" borderId="3" xfId="4" applyBorder="1" applyAlignment="1">
      <alignment horizontal="distributed" vertical="center" indent="4"/>
    </xf>
    <xf numFmtId="0" fontId="15" fillId="0" borderId="3" xfId="5" applyFont="1" applyBorder="1" applyAlignment="1">
      <alignment horizontal="distributed" vertical="center" indent="4"/>
    </xf>
    <xf numFmtId="0" fontId="15" fillId="0" borderId="3" xfId="4" applyBorder="1" applyAlignment="1">
      <alignment horizontal="distributed" vertical="center" justifyLastLine="1"/>
    </xf>
    <xf numFmtId="0" fontId="15" fillId="0" borderId="3" xfId="4" applyBorder="1" applyAlignment="1">
      <alignment vertical="center" wrapText="1"/>
    </xf>
    <xf numFmtId="0" fontId="15" fillId="0" borderId="3" xfId="5" applyFont="1" applyBorder="1" applyAlignment="1">
      <alignment vertical="center" wrapText="1"/>
    </xf>
    <xf numFmtId="0" fontId="15" fillId="0" borderId="3" xfId="4" applyBorder="1" applyAlignment="1">
      <alignment horizontal="right" vertical="center" justifyLastLine="1"/>
    </xf>
    <xf numFmtId="38" fontId="15" fillId="0" borderId="3" xfId="3" applyFont="1" applyFill="1" applyBorder="1" applyAlignment="1">
      <alignment shrinkToFit="1"/>
    </xf>
    <xf numFmtId="0" fontId="15" fillId="0" borderId="3" xfId="5" applyFont="1" applyBorder="1" applyAlignment="1">
      <alignment horizontal="left" vertical="center" wrapText="1"/>
    </xf>
    <xf numFmtId="0" fontId="15" fillId="0" borderId="3" xfId="5" applyFont="1" applyBorder="1" applyAlignment="1">
      <alignment horizontal="center" vertical="center" wrapText="1"/>
    </xf>
    <xf numFmtId="0" fontId="16" fillId="0" borderId="3" xfId="4" applyFont="1" applyBorder="1" applyAlignment="1">
      <alignment vertical="center" wrapText="1"/>
    </xf>
    <xf numFmtId="0" fontId="16" fillId="0" borderId="3" xfId="5" applyFont="1" applyBorder="1" applyAlignment="1">
      <alignment vertical="center" wrapText="1"/>
    </xf>
    <xf numFmtId="0" fontId="16" fillId="0" borderId="3" xfId="4" applyFont="1" applyBorder="1" applyAlignment="1">
      <alignment horizontal="distributed" vertical="center" justifyLastLine="1"/>
    </xf>
    <xf numFmtId="38" fontId="16" fillId="0" borderId="3" xfId="3" applyFont="1" applyFill="1" applyBorder="1" applyAlignment="1">
      <alignment shrinkToFit="1"/>
    </xf>
    <xf numFmtId="0" fontId="16" fillId="0" borderId="3" xfId="4" applyFont="1" applyBorder="1" applyAlignment="1">
      <alignment horizontal="center" vertical="center"/>
    </xf>
    <xf numFmtId="0" fontId="16" fillId="0" borderId="3" xfId="4" applyFont="1" applyBorder="1" applyAlignment="1">
      <alignment horizontal="center" vertical="center" wrapText="1"/>
    </xf>
    <xf numFmtId="0" fontId="15" fillId="0" borderId="3" xfId="4" quotePrefix="1" applyBorder="1" applyAlignment="1">
      <alignment horizontal="center" shrinkToFit="1"/>
    </xf>
    <xf numFmtId="38" fontId="16" fillId="0" borderId="3" xfId="4" quotePrefix="1" applyNumberFormat="1" applyFont="1" applyBorder="1" applyAlignment="1">
      <alignment horizontal="center" vertical="center" wrapText="1" shrinkToFit="1"/>
    </xf>
    <xf numFmtId="38" fontId="16" fillId="0" borderId="3" xfId="4" quotePrefix="1" applyNumberFormat="1" applyFont="1" applyBorder="1" applyAlignment="1">
      <alignment wrapText="1" shrinkToFit="1"/>
    </xf>
    <xf numFmtId="38" fontId="16" fillId="0" borderId="3" xfId="4" quotePrefix="1" applyNumberFormat="1" applyFont="1" applyBorder="1" applyAlignment="1">
      <alignment horizontal="center" wrapText="1" shrinkToFit="1"/>
    </xf>
    <xf numFmtId="177" fontId="16" fillId="0" borderId="3" xfId="3" applyNumberFormat="1" applyFont="1" applyFill="1" applyBorder="1" applyAlignment="1">
      <alignment shrinkToFit="1"/>
    </xf>
    <xf numFmtId="0" fontId="16" fillId="0" borderId="3" xfId="4" quotePrefix="1" applyFont="1" applyBorder="1" applyAlignment="1">
      <alignment horizontal="center" shrinkToFit="1"/>
    </xf>
    <xf numFmtId="38" fontId="15" fillId="0" borderId="3" xfId="4" quotePrefix="1" applyNumberFormat="1" applyBorder="1" applyAlignment="1">
      <alignment wrapText="1" shrinkToFit="1"/>
    </xf>
    <xf numFmtId="38" fontId="15" fillId="0" borderId="3" xfId="4" quotePrefix="1" applyNumberFormat="1" applyBorder="1" applyAlignment="1">
      <alignment horizontal="center" wrapText="1" shrinkToFit="1"/>
    </xf>
    <xf numFmtId="177" fontId="15" fillId="0" borderId="3" xfId="3" applyNumberFormat="1" applyFont="1" applyFill="1" applyBorder="1" applyAlignment="1">
      <alignment shrinkToFit="1"/>
    </xf>
    <xf numFmtId="0" fontId="15" fillId="0" borderId="0" xfId="4" applyAlignment="1">
      <alignment horizontal="center" vertical="center"/>
    </xf>
    <xf numFmtId="0" fontId="15" fillId="0" borderId="3" xfId="4" applyNumberFormat="1" applyBorder="1" applyAlignment="1">
      <alignment horizontal="right" vertical="center" justifyLastLine="1"/>
    </xf>
    <xf numFmtId="0" fontId="15" fillId="0" borderId="3" xfId="4" applyBorder="1" applyAlignment="1">
      <alignment horizontal="left" vertical="center" wrapText="1"/>
    </xf>
    <xf numFmtId="0" fontId="19" fillId="0" borderId="3" xfId="4" applyFont="1" applyBorder="1" applyAlignment="1">
      <alignment horizontal="left" vertical="center" wrapText="1"/>
    </xf>
    <xf numFmtId="176" fontId="11" fillId="2" borderId="3" xfId="1" applyNumberFormat="1" applyFont="1" applyFill="1" applyBorder="1" applyAlignment="1" applyProtection="1">
      <alignment horizontal="left" vertical="center" wrapText="1"/>
    </xf>
    <xf numFmtId="176" fontId="3" fillId="0" borderId="0" xfId="1" applyNumberFormat="1" applyFont="1" applyAlignment="1" applyProtection="1">
      <alignment horizontal="right" vertical="top"/>
    </xf>
    <xf numFmtId="176" fontId="6" fillId="0" borderId="0" xfId="1" applyNumberFormat="1" applyFont="1" applyAlignment="1" applyProtection="1">
      <alignment horizontal="center"/>
    </xf>
    <xf numFmtId="176" fontId="8" fillId="0" borderId="0" xfId="1" applyNumberFormat="1" applyFont="1" applyBorder="1" applyAlignment="1" applyProtection="1">
      <alignment horizontal="center" vertical="center"/>
    </xf>
    <xf numFmtId="176" fontId="10" fillId="0" borderId="4" xfId="1" applyNumberFormat="1" applyFont="1" applyBorder="1" applyAlignment="1" applyProtection="1">
      <alignment horizontal="left"/>
    </xf>
    <xf numFmtId="176" fontId="3" fillId="0" borderId="5" xfId="1" applyNumberFormat="1" applyFont="1" applyBorder="1" applyAlignment="1" applyProtection="1">
      <alignment horizontal="left" vertical="top"/>
    </xf>
    <xf numFmtId="176" fontId="8" fillId="0" borderId="3" xfId="1" applyNumberFormat="1" applyFont="1" applyBorder="1" applyAlignment="1" applyProtection="1">
      <alignment horizontal="center" vertical="center"/>
    </xf>
    <xf numFmtId="176" fontId="8" fillId="2" borderId="1" xfId="1" applyNumberFormat="1" applyFont="1" applyFill="1" applyBorder="1" applyAlignment="1" applyProtection="1">
      <alignment horizontal="left" vertical="center" wrapText="1"/>
    </xf>
    <xf numFmtId="176" fontId="8" fillId="2" borderId="2" xfId="1" applyNumberFormat="1" applyFont="1" applyFill="1" applyBorder="1" applyAlignment="1" applyProtection="1">
      <alignment horizontal="left" vertical="center" wrapText="1"/>
    </xf>
    <xf numFmtId="176" fontId="3" fillId="2" borderId="3" xfId="1" applyNumberFormat="1" applyFont="1" applyFill="1" applyBorder="1" applyAlignment="1" applyProtection="1">
      <alignment horizontal="left" vertical="center" wrapText="1"/>
    </xf>
    <xf numFmtId="176" fontId="8" fillId="0" borderId="0" xfId="1" applyNumberFormat="1" applyFont="1" applyAlignment="1" applyProtection="1">
      <alignment horizontal="left" wrapText="1"/>
    </xf>
    <xf numFmtId="176" fontId="8" fillId="0" borderId="3" xfId="1" applyNumberFormat="1" applyFont="1" applyBorder="1" applyAlignment="1" applyProtection="1">
      <alignment horizontal="center" vertical="center" wrapText="1"/>
    </xf>
    <xf numFmtId="176" fontId="8" fillId="0" borderId="3" xfId="1" applyNumberFormat="1" applyFont="1" applyBorder="1" applyAlignment="1" applyProtection="1">
      <alignment horizontal="center" vertical="center" shrinkToFit="1"/>
    </xf>
    <xf numFmtId="0" fontId="3" fillId="0" borderId="1" xfId="0" applyFont="1" applyBorder="1" applyAlignment="1">
      <alignment horizontal="left" vertical="center" indent="4"/>
    </xf>
    <xf numFmtId="0" fontId="3" fillId="0" borderId="6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4"/>
    </xf>
    <xf numFmtId="176" fontId="13" fillId="0" borderId="0" xfId="1" applyNumberFormat="1" applyFont="1" applyAlignment="1" applyProtection="1">
      <alignment horizontal="right" vertical="center" shrinkToFit="1"/>
    </xf>
    <xf numFmtId="176" fontId="3" fillId="0" borderId="0" xfId="1" applyNumberFormat="1" applyFont="1" applyAlignment="1" applyProtection="1">
      <alignment horizontal="center"/>
    </xf>
    <xf numFmtId="176" fontId="8" fillId="0" borderId="0" xfId="1" applyNumberFormat="1" applyFont="1" applyBorder="1" applyAlignment="1" applyProtection="1">
      <alignment horizontal="left" wrapText="1"/>
    </xf>
    <xf numFmtId="176" fontId="3" fillId="0" borderId="0" xfId="2" applyNumberFormat="1" applyFont="1" applyBorder="1" applyAlignment="1" applyProtection="1">
      <alignment horizontal="center" vertical="center" wrapText="1" shrinkToFit="1"/>
    </xf>
    <xf numFmtId="176" fontId="13" fillId="0" borderId="0" xfId="1" applyNumberFormat="1" applyFont="1" applyAlignment="1" applyProtection="1">
      <alignment horizontal="center" vertical="center" shrinkToFit="1"/>
    </xf>
    <xf numFmtId="0" fontId="17" fillId="0" borderId="5" xfId="4" applyFont="1" applyBorder="1" applyAlignment="1">
      <alignment horizontal="center" vertical="center"/>
    </xf>
  </cellXfs>
  <cellStyles count="6">
    <cellStyle name="桁区切り 2" xfId="3" xr:uid="{61AD2DC2-710C-4590-89F4-F662384CFC4B}"/>
    <cellStyle name="桁区切り 3" xfId="2" xr:uid="{00000000-0005-0000-0000-000000000000}"/>
    <cellStyle name="標準" xfId="0" builtinId="0"/>
    <cellStyle name="標準 14" xfId="1" xr:uid="{00000000-0005-0000-0000-000002000000}"/>
    <cellStyle name="標準_見積依頼書" xfId="5" xr:uid="{F065BC2E-5FA7-49C4-B414-663E04C15027}"/>
    <cellStyle name="標準_請求書　納品書　見積書" xfId="4" xr:uid="{35D3F741-4FAB-446B-9B57-E6D209754F5C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66675</xdr:rowOff>
        </xdr:from>
        <xdr:to>
          <xdr:col>0</xdr:col>
          <xdr:colOff>904875</xdr:colOff>
          <xdr:row>0</xdr:row>
          <xdr:rowOff>390525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ホームへ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-n.gbase.gsdf.mod.go.jp/wa/wa_wafin/392fin/DocLib8&#65288;&#22865;&#32004;&#26989;&#21209;&#65289;/&#24773;&#22577;&#25552;&#20379;/12&#27147;&#21475;&#22763;&#38263;&#12408;/&#12458;&#12540;&#12503;&#12531;&#12459;&#12454;&#12531;&#12479;&#12540;&#31777;&#21336;&#35211;&#313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Users/g1743244/Desktop/&#22865;&#32004;&#26360;2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情報入力シート"/>
      <sheetName val="Sheet2"/>
      <sheetName val="予定価格・品目別情報貼付"/>
      <sheetName val="要求内訳データ"/>
      <sheetName val="入札公告"/>
      <sheetName val="内訳書"/>
      <sheetName val="公告掲示依頼宛先"/>
      <sheetName val="入札公告掲示依頼"/>
      <sheetName val="入札（見積）書"/>
      <sheetName val="(１０件超）入札書等内訳書"/>
      <sheetName val="予定価格封筒表示"/>
      <sheetName val="入札参加者名簿"/>
      <sheetName val="落札単価入力"/>
      <sheetName val="契約書かがみ（総額）"/>
      <sheetName val="契約書かがみ（単契）"/>
      <sheetName val="契約書（契約書を作成しない場合の請求書）内訳書"/>
      <sheetName val="請求領収書"/>
      <sheetName val="売掛表"/>
      <sheetName val="請求書"/>
      <sheetName val="納品書"/>
      <sheetName val="納品書内訳☆シート保護無しのため注意☆"/>
      <sheetName val="Sheet1"/>
      <sheetName val="（リース（賃貸借）用受領書"/>
      <sheetName val="書類依頼"/>
      <sheetName val="検査調書"/>
      <sheetName val="Sheet3"/>
      <sheetName val="役務完了調書"/>
      <sheetName val="(記載例※必要により使用）納品書"/>
    </sheetNames>
    <sheetDataSet>
      <sheetData sheetId="0">
        <row r="4">
          <cell r="L4" t="str">
            <v>オープンカウンター（随意契約）</v>
          </cell>
        </row>
        <row r="5">
          <cell r="C5" t="str">
            <v>物品の販売</v>
          </cell>
        </row>
      </sheetData>
      <sheetData sheetId="1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2"/>
      <sheetData sheetId="3"/>
      <sheetData sheetId="4"/>
      <sheetData sheetId="5">
        <row r="8">
          <cell r="B8">
            <v>0</v>
          </cell>
          <cell r="C8" t="str">
            <v/>
          </cell>
          <cell r="D8">
            <v>0</v>
          </cell>
          <cell r="E8">
            <v>0</v>
          </cell>
        </row>
        <row r="9">
          <cell r="B9">
            <v>0</v>
          </cell>
          <cell r="C9" t="str">
            <v/>
          </cell>
          <cell r="D9">
            <v>0</v>
          </cell>
          <cell r="E9">
            <v>0</v>
          </cell>
        </row>
        <row r="10">
          <cell r="B10">
            <v>0</v>
          </cell>
          <cell r="C10" t="str">
            <v/>
          </cell>
          <cell r="D10">
            <v>0</v>
          </cell>
          <cell r="E10">
            <v>0</v>
          </cell>
        </row>
        <row r="11">
          <cell r="B11">
            <v>0</v>
          </cell>
          <cell r="C11" t="str">
            <v/>
          </cell>
          <cell r="D11">
            <v>0</v>
          </cell>
          <cell r="E11">
            <v>0</v>
          </cell>
        </row>
        <row r="12">
          <cell r="B12">
            <v>0</v>
          </cell>
          <cell r="C12" t="str">
            <v/>
          </cell>
          <cell r="D12">
            <v>0</v>
          </cell>
          <cell r="E12">
            <v>0</v>
          </cell>
        </row>
        <row r="13">
          <cell r="B1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納品書 (2)"/>
      <sheetName val="納品書"/>
      <sheetName val="CODE"/>
      <sheetName val="ﾃﾞｰﾀ"/>
      <sheetName val="該当品目"/>
      <sheetName val="発注ﾃﾞｰﾀ"/>
      <sheetName val="要求入力"/>
      <sheetName val="市価見積書 (2)"/>
      <sheetName val="見積書"/>
      <sheetName val="請求書"/>
      <sheetName val="請書"/>
      <sheetName val="契約書"/>
      <sheetName val="内訳書"/>
      <sheetName val="納品別紙"/>
      <sheetName val="処理画面"/>
      <sheetName val="要求入力関連"/>
      <sheetName val="契約書2xls"/>
    </sheetNames>
    <sheetDataSet>
      <sheetData sheetId="0"/>
      <sheetData sheetId="1"/>
      <sheetData sheetId="2">
        <row r="4">
          <cell r="M4" t="str">
            <v>褒・褒賞--</v>
          </cell>
        </row>
        <row r="5">
          <cell r="M5" t="str">
            <v>庁・備品-備品費-</v>
          </cell>
        </row>
        <row r="6">
          <cell r="M6" t="str">
            <v>庁・消耗-消耗品費-</v>
          </cell>
        </row>
        <row r="7">
          <cell r="M7" t="str">
            <v>庁・被服-被服費-</v>
          </cell>
        </row>
        <row r="8">
          <cell r="M8" t="str">
            <v>庁・印刷-印刷製本費-</v>
          </cell>
        </row>
        <row r="9">
          <cell r="M9" t="str">
            <v>庁・通運-通信運搬費-</v>
          </cell>
        </row>
        <row r="10">
          <cell r="M10" t="str">
            <v>庁・光熱-光熱-電気料</v>
          </cell>
        </row>
        <row r="11">
          <cell r="M11" t="str">
            <v>庁・光熱-光熱-水道料(上水道)</v>
          </cell>
        </row>
        <row r="12">
          <cell r="M12" t="str">
            <v>庁・光熱-光熱-水道料(下水道)</v>
          </cell>
        </row>
        <row r="13">
          <cell r="M13" t="str">
            <v>庁・光熱-光熱-ガス料</v>
          </cell>
        </row>
        <row r="14">
          <cell r="M14" t="str">
            <v>庁・借損-借損-タクシー代</v>
          </cell>
        </row>
        <row r="15">
          <cell r="M15" t="str">
            <v>庁・借損-借損-その他の借料及損料</v>
          </cell>
        </row>
        <row r="16">
          <cell r="M16" t="str">
            <v>庁・賃金-賃金-</v>
          </cell>
        </row>
        <row r="17">
          <cell r="M17" t="str">
            <v>庁・保険料-保険料-</v>
          </cell>
        </row>
        <row r="18">
          <cell r="M18" t="str">
            <v>庁・雑役-雑役務費-</v>
          </cell>
        </row>
        <row r="19">
          <cell r="M19" t="str">
            <v>庁・自維-自動車維持費-</v>
          </cell>
        </row>
        <row r="20">
          <cell r="M20" t="str">
            <v>庁・職厚-職員厚生経費-</v>
          </cell>
        </row>
        <row r="21">
          <cell r="M21" t="str">
            <v>庁・その他の目細--</v>
          </cell>
        </row>
        <row r="22">
          <cell r="M22" t="str">
            <v>情・情庁-備品費-</v>
          </cell>
        </row>
        <row r="23">
          <cell r="M23" t="str">
            <v>情・情庁-消耗品費-</v>
          </cell>
        </row>
        <row r="24">
          <cell r="M24" t="str">
            <v>情・情庁-通信運搬費-</v>
          </cell>
        </row>
        <row r="25">
          <cell r="M25" t="str">
            <v>情・情庁-借損-その他の借料及損料</v>
          </cell>
        </row>
        <row r="26">
          <cell r="M26" t="str">
            <v>情・情庁-雑役務費-</v>
          </cell>
        </row>
        <row r="27">
          <cell r="M27" t="str">
            <v>営・備品-備品費-</v>
          </cell>
        </row>
        <row r="28">
          <cell r="M28" t="str">
            <v>営・維持-消耗品費-</v>
          </cell>
        </row>
        <row r="29">
          <cell r="M29" t="str">
            <v>営・維持-通信運搬費-</v>
          </cell>
        </row>
        <row r="30">
          <cell r="M30" t="str">
            <v>営・維持-借損-その他の借料及損料</v>
          </cell>
        </row>
        <row r="31">
          <cell r="M31" t="str">
            <v>営・維持-雑役務費-</v>
          </cell>
        </row>
        <row r="32">
          <cell r="M32" t="str">
            <v>営・環境-消耗品費-</v>
          </cell>
        </row>
        <row r="33">
          <cell r="M33" t="str">
            <v>営・環境-雑役務費-</v>
          </cell>
        </row>
        <row r="34">
          <cell r="M34" t="str">
            <v>営・保健-消耗品費-</v>
          </cell>
        </row>
        <row r="35">
          <cell r="M35" t="str">
            <v>営・保健-雑役務費-</v>
          </cell>
        </row>
        <row r="36">
          <cell r="M36" t="str">
            <v>営・防疫-消耗品費-</v>
          </cell>
        </row>
        <row r="37">
          <cell r="M37" t="str">
            <v>営・防疫-雑役務費-</v>
          </cell>
        </row>
        <row r="38">
          <cell r="M38" t="str">
            <v>営・寝具-備品費-</v>
          </cell>
        </row>
        <row r="39">
          <cell r="M39" t="str">
            <v>営・賃金-賃金-</v>
          </cell>
        </row>
        <row r="40">
          <cell r="M40" t="str">
            <v>営・雑役-雑役務費-</v>
          </cell>
        </row>
        <row r="41">
          <cell r="M41" t="str">
            <v>営・燃料-燃料-灯油</v>
          </cell>
        </row>
        <row r="42">
          <cell r="M42" t="str">
            <v>営・燃料-燃料-Ａ重油</v>
          </cell>
        </row>
        <row r="43">
          <cell r="M43" t="str">
            <v>営・燃料-燃料-軽油</v>
          </cell>
        </row>
        <row r="44">
          <cell r="M44" t="str">
            <v>営・光熱-光熱-電器料</v>
          </cell>
        </row>
        <row r="45">
          <cell r="M45" t="str">
            <v>営・光熱-光熱-水道料（上水道）</v>
          </cell>
        </row>
        <row r="46">
          <cell r="M46" t="str">
            <v>営・光熱-光熱-水道料（下水道）</v>
          </cell>
        </row>
        <row r="47">
          <cell r="M47" t="str">
            <v>営・光熱-光熱-ガス料</v>
          </cell>
        </row>
        <row r="48">
          <cell r="M48" t="str">
            <v>営・汚染-雑役務費-</v>
          </cell>
        </row>
        <row r="49">
          <cell r="M49" t="str">
            <v>被・被購-被服費-</v>
          </cell>
        </row>
        <row r="50">
          <cell r="M50" t="str">
            <v>被・個装-被服費-</v>
          </cell>
        </row>
        <row r="51">
          <cell r="M51" t="str">
            <v>被・被維-被服費-</v>
          </cell>
        </row>
        <row r="52">
          <cell r="M52" t="str">
            <v>被・賃-賃金-</v>
          </cell>
        </row>
        <row r="53">
          <cell r="M53" t="str">
            <v>糧・一般-その他-</v>
          </cell>
        </row>
        <row r="54">
          <cell r="M54" t="str">
            <v>糧・非常-その他-</v>
          </cell>
        </row>
        <row r="55">
          <cell r="M55" t="str">
            <v>糧・加給-その他-</v>
          </cell>
        </row>
        <row r="56">
          <cell r="M56" t="str">
            <v>糧・患者-その他-</v>
          </cell>
        </row>
        <row r="57">
          <cell r="M57" t="str">
            <v>通専・通専-借損-その他の借料及損料</v>
          </cell>
        </row>
        <row r="58">
          <cell r="M58" t="str">
            <v>公施・公施-その他-</v>
          </cell>
        </row>
        <row r="59">
          <cell r="M59" t="str">
            <v>油・航油-燃料-ガソリン</v>
          </cell>
        </row>
        <row r="60">
          <cell r="M60" t="str">
            <v>油・航油-燃料-軽油</v>
          </cell>
        </row>
        <row r="61">
          <cell r="M61" t="str">
            <v>油・航油-燃料-ジェット燃料</v>
          </cell>
        </row>
        <row r="62">
          <cell r="M62" t="str">
            <v>油・航油-燃料-潤滑油</v>
          </cell>
        </row>
        <row r="63">
          <cell r="M63" t="str">
            <v>油・車油-燃料-灯油</v>
          </cell>
        </row>
        <row r="64">
          <cell r="M64" t="str">
            <v>油・車油-燃料-ガソリン</v>
          </cell>
        </row>
        <row r="65">
          <cell r="M65" t="str">
            <v>油・車油-燃料-軽油</v>
          </cell>
        </row>
        <row r="66">
          <cell r="M66" t="str">
            <v>油・車油-燃料-潤滑油</v>
          </cell>
        </row>
        <row r="67">
          <cell r="M67" t="str">
            <v>油・船油-燃料-ガソリン</v>
          </cell>
        </row>
        <row r="68">
          <cell r="M68" t="str">
            <v>油・船油-燃料-軽油</v>
          </cell>
        </row>
        <row r="69">
          <cell r="M69" t="str">
            <v>油・船油-燃料-潤滑油</v>
          </cell>
        </row>
        <row r="70">
          <cell r="M70" t="str">
            <v>油・雑油-燃料-灯油</v>
          </cell>
        </row>
        <row r="71">
          <cell r="M71" t="str">
            <v>油・雑油-燃料-A重油</v>
          </cell>
        </row>
        <row r="72">
          <cell r="M72" t="str">
            <v>油・雑油-燃料-ガソリン</v>
          </cell>
        </row>
        <row r="73">
          <cell r="M73" t="str">
            <v>油・雑油-燃料-軽油</v>
          </cell>
        </row>
        <row r="74">
          <cell r="M74" t="str">
            <v>油・雑油-燃料-ジェット燃料</v>
          </cell>
        </row>
        <row r="75">
          <cell r="M75" t="str">
            <v>油・雑油-燃料-潤滑油</v>
          </cell>
        </row>
        <row r="76">
          <cell r="M76" t="str">
            <v>運・部移-通運-</v>
          </cell>
        </row>
        <row r="77">
          <cell r="M77" t="str">
            <v>運・演参-通運-</v>
          </cell>
        </row>
        <row r="78">
          <cell r="M78" t="str">
            <v>運・物輸-通運-</v>
          </cell>
        </row>
        <row r="79">
          <cell r="M79" t="str">
            <v>運・被疑-通運-</v>
          </cell>
        </row>
        <row r="80">
          <cell r="M80" t="str">
            <v>移転・移転-その他-</v>
          </cell>
        </row>
        <row r="81">
          <cell r="M81" t="str">
            <v>宿特・宿特-借損-その他の借料及損料</v>
          </cell>
        </row>
        <row r="82">
          <cell r="M82" t="str">
            <v>宿特・宿借-借損-その他の借料及損料</v>
          </cell>
        </row>
        <row r="83">
          <cell r="M83" t="str">
            <v>電借・電借-借損-その他の借料及損料</v>
          </cell>
        </row>
        <row r="84">
          <cell r="M84" t="str">
            <v>各修・各修-その他-</v>
          </cell>
        </row>
        <row r="85">
          <cell r="M85" t="str">
            <v>自重・自重-その他-</v>
          </cell>
        </row>
        <row r="86">
          <cell r="M86" t="str">
            <v>武購・編装-その他-</v>
          </cell>
        </row>
        <row r="87">
          <cell r="M87" t="str">
            <v>武購・編装初-その他-</v>
          </cell>
        </row>
        <row r="88">
          <cell r="M88" t="str">
            <v>武購・武購-その他-</v>
          </cell>
        </row>
        <row r="89">
          <cell r="M89" t="str">
            <v>武購・武購初-その他-</v>
          </cell>
        </row>
        <row r="90">
          <cell r="M90" t="str">
            <v>通購・編装-その他-</v>
          </cell>
        </row>
        <row r="91">
          <cell r="M91" t="str">
            <v>通購・編装初-その他-</v>
          </cell>
        </row>
        <row r="92">
          <cell r="M92" t="str">
            <v>通購・通購-その他-</v>
          </cell>
        </row>
        <row r="93">
          <cell r="M93" t="str">
            <v>通購・通購初-その他-</v>
          </cell>
        </row>
        <row r="94">
          <cell r="M94" t="str">
            <v>車購・編装-その他-</v>
          </cell>
        </row>
        <row r="95">
          <cell r="M95" t="str">
            <v>車購・編装初-その他-</v>
          </cell>
        </row>
        <row r="96">
          <cell r="M96" t="str">
            <v>車購・車購-その他-</v>
          </cell>
        </row>
        <row r="97">
          <cell r="M97" t="str">
            <v>車購・車購初-その他-</v>
          </cell>
        </row>
        <row r="98">
          <cell r="M98" t="str">
            <v>弾購・弾購-その他-</v>
          </cell>
        </row>
        <row r="99">
          <cell r="M99" t="str">
            <v>弾購・弾購初-その他-</v>
          </cell>
        </row>
        <row r="100">
          <cell r="M100" t="str">
            <v>器購・編装-その他-</v>
          </cell>
        </row>
        <row r="101">
          <cell r="M101" t="str">
            <v>器購・編装初-その他-</v>
          </cell>
        </row>
        <row r="102">
          <cell r="M102" t="str">
            <v>器購・航需-その他-</v>
          </cell>
        </row>
        <row r="103">
          <cell r="M103" t="str">
            <v>器購・船需-その他-</v>
          </cell>
        </row>
        <row r="104">
          <cell r="M104" t="str">
            <v>器購・施購-その他-</v>
          </cell>
        </row>
        <row r="105">
          <cell r="M105" t="str">
            <v>器購・修保備-その他-</v>
          </cell>
        </row>
        <row r="106">
          <cell r="M106" t="str">
            <v>器購・参器購-その他-</v>
          </cell>
        </row>
        <row r="107">
          <cell r="M107" t="str">
            <v>器購・雑備-その他-</v>
          </cell>
        </row>
        <row r="108">
          <cell r="M108" t="str">
            <v>器購・器購初-その他-</v>
          </cell>
        </row>
        <row r="109">
          <cell r="M109" t="str">
            <v>武修・武修-消耗品費-</v>
          </cell>
        </row>
        <row r="110">
          <cell r="M110" t="str">
            <v>武修・武修-雑役務費-</v>
          </cell>
        </row>
        <row r="111">
          <cell r="M111" t="str">
            <v>武修・武修--</v>
          </cell>
        </row>
        <row r="112">
          <cell r="M112" t="str">
            <v>武修・武修初-消耗品費-</v>
          </cell>
        </row>
        <row r="113">
          <cell r="M113" t="str">
            <v>武修・武修初--</v>
          </cell>
        </row>
        <row r="114">
          <cell r="M114" t="str">
            <v>武修・賃金--</v>
          </cell>
        </row>
        <row r="115">
          <cell r="M115" t="str">
            <v>通維・通維-消耗品費-</v>
          </cell>
        </row>
        <row r="116">
          <cell r="M116" t="str">
            <v>通維・通維-印刷製本費-</v>
          </cell>
        </row>
        <row r="117">
          <cell r="M117" t="str">
            <v>通維・通維-借損-その他の借料及損料</v>
          </cell>
        </row>
        <row r="118">
          <cell r="M118" t="str">
            <v>通維・通維-雑役務費-</v>
          </cell>
        </row>
        <row r="119">
          <cell r="M119" t="str">
            <v>通維・通維--</v>
          </cell>
        </row>
        <row r="120">
          <cell r="M120" t="str">
            <v>通維・通維初-消耗品費-</v>
          </cell>
        </row>
        <row r="121">
          <cell r="M121" t="str">
            <v>通維・通維初-借損-その他の借料及損料</v>
          </cell>
        </row>
        <row r="122">
          <cell r="M122" t="str">
            <v>通維・通維初-雑役務費-</v>
          </cell>
        </row>
        <row r="123">
          <cell r="M123" t="str">
            <v>通維・賃金--</v>
          </cell>
        </row>
        <row r="124">
          <cell r="M124" t="str">
            <v>車修・車修-消耗品費-</v>
          </cell>
        </row>
        <row r="125">
          <cell r="M125" t="str">
            <v>車修・車修-雑役務費-</v>
          </cell>
        </row>
        <row r="126">
          <cell r="M126" t="str">
            <v>車修・車修--</v>
          </cell>
        </row>
        <row r="127">
          <cell r="M127" t="str">
            <v>器維・補運-消耗品費-</v>
          </cell>
        </row>
        <row r="128">
          <cell r="M128" t="str">
            <v>器維・補運-借損-その他の借料及損料</v>
          </cell>
        </row>
        <row r="129">
          <cell r="M129" t="str">
            <v>器維・補運-雑役務費-</v>
          </cell>
        </row>
        <row r="130">
          <cell r="M130" t="str">
            <v>器維・補運--</v>
          </cell>
        </row>
        <row r="131">
          <cell r="M131" t="str">
            <v>器維・化学-消耗品費-</v>
          </cell>
        </row>
        <row r="132">
          <cell r="M132" t="str">
            <v>器維・化学-雑役務費-</v>
          </cell>
        </row>
        <row r="133">
          <cell r="M133" t="str">
            <v>器維・施機-消耗品費-</v>
          </cell>
        </row>
        <row r="134">
          <cell r="M134" t="str">
            <v>器維・施機-雑役務費-</v>
          </cell>
        </row>
        <row r="135">
          <cell r="M135" t="str">
            <v>器維・工作-消耗品費-</v>
          </cell>
        </row>
        <row r="136">
          <cell r="M136" t="str">
            <v>器維・雑修-消耗品費-</v>
          </cell>
        </row>
        <row r="137">
          <cell r="M137" t="str">
            <v>器維・雑修-雑役務費-</v>
          </cell>
        </row>
        <row r="138">
          <cell r="M138" t="str">
            <v>器維・船雑-消耗品費-</v>
          </cell>
        </row>
        <row r="139">
          <cell r="M139" t="str">
            <v>器維・船雑-雑役務費-</v>
          </cell>
        </row>
        <row r="140">
          <cell r="M140" t="str">
            <v>器維・爆兵-消耗品費-</v>
          </cell>
        </row>
        <row r="141">
          <cell r="M141" t="str">
            <v>器維・雑運-消耗品費-</v>
          </cell>
        </row>
        <row r="142">
          <cell r="M142" t="str">
            <v>器維・雑運-通信運搬費-</v>
          </cell>
        </row>
        <row r="143">
          <cell r="M143" t="str">
            <v>器維・雑運-光熱-電気料</v>
          </cell>
        </row>
        <row r="144">
          <cell r="M144" t="str">
            <v>器維・雑運-借損-その他の借料及損料</v>
          </cell>
        </row>
        <row r="145">
          <cell r="M145" t="str">
            <v>器維・雑運-雑役務費-</v>
          </cell>
        </row>
        <row r="146">
          <cell r="M146" t="str">
            <v>器維・雑運-燃料-灯油</v>
          </cell>
        </row>
        <row r="147">
          <cell r="M147" t="str">
            <v>器維・雑運-燃料-A重油</v>
          </cell>
        </row>
        <row r="148">
          <cell r="M148" t="str">
            <v>器維・雑運--</v>
          </cell>
        </row>
        <row r="149">
          <cell r="M149" t="str">
            <v>器維・弾薬-消耗品費-</v>
          </cell>
        </row>
        <row r="150">
          <cell r="M150" t="str">
            <v>器維・弾薬-雑役務費-</v>
          </cell>
        </row>
        <row r="151">
          <cell r="M151" t="str">
            <v>器維・弾薬--</v>
          </cell>
        </row>
        <row r="152">
          <cell r="M152" t="str">
            <v>器維・器維-雑役務費-</v>
          </cell>
        </row>
        <row r="153">
          <cell r="M153" t="str">
            <v>器維・その他の目細--</v>
          </cell>
        </row>
        <row r="154">
          <cell r="M154" t="str">
            <v>施庁・施庁-備品費-</v>
          </cell>
        </row>
        <row r="155">
          <cell r="M155" t="str">
            <v>施庁・施庁-消耗品費-</v>
          </cell>
        </row>
        <row r="156">
          <cell r="M156" t="str">
            <v>施庁・施庁-被服費-</v>
          </cell>
        </row>
        <row r="157">
          <cell r="M157" t="str">
            <v>施庁・施庁-印刷製本費-</v>
          </cell>
        </row>
        <row r="158">
          <cell r="M158" t="str">
            <v>施庁・施庁-通信運搬費-</v>
          </cell>
        </row>
        <row r="159">
          <cell r="M159" t="str">
            <v>施庁・施庁-借損-その他の借料及損料</v>
          </cell>
        </row>
        <row r="160">
          <cell r="M160" t="str">
            <v>施庁・施庁-会議費-</v>
          </cell>
        </row>
        <row r="161">
          <cell r="M161" t="str">
            <v>施庁・施庁-雑役務費-</v>
          </cell>
        </row>
        <row r="162">
          <cell r="M162" t="str">
            <v>施整・施整--</v>
          </cell>
        </row>
        <row r="163">
          <cell r="M163" t="str">
            <v>予業庁・予業庁-消耗品費-</v>
          </cell>
        </row>
        <row r="164">
          <cell r="M164" t="str">
            <v>予業庁・予業庁-印刷製本費-</v>
          </cell>
        </row>
        <row r="165">
          <cell r="M165" t="str">
            <v>予業庁・予業庁-通信運搬費-</v>
          </cell>
        </row>
        <row r="166">
          <cell r="M166" t="str">
            <v>予業庁・予業庁-借損-その他の借料及損料</v>
          </cell>
        </row>
        <row r="167">
          <cell r="M167" t="str">
            <v>予業庁・予業庁-雑役務費-</v>
          </cell>
        </row>
        <row r="168">
          <cell r="M168" t="str">
            <v>教訓・訓備-備品費-</v>
          </cell>
        </row>
        <row r="169">
          <cell r="M169" t="str">
            <v>教訓・修備-備品費-</v>
          </cell>
        </row>
        <row r="170">
          <cell r="M170" t="str">
            <v>教訓・訓演-消耗品費-</v>
          </cell>
        </row>
        <row r="171">
          <cell r="M171" t="str">
            <v>教訓・訓演-印刷製本費-</v>
          </cell>
        </row>
        <row r="172">
          <cell r="M172" t="str">
            <v>教訓・訓演-通信運搬費-</v>
          </cell>
        </row>
        <row r="173">
          <cell r="M173" t="str">
            <v>教訓・訓演-借損-その他の借料及損料</v>
          </cell>
        </row>
        <row r="174">
          <cell r="M174" t="str">
            <v>教訓・訓演-雑役務費-</v>
          </cell>
        </row>
        <row r="175">
          <cell r="M175" t="str">
            <v>教訓・訓演--</v>
          </cell>
        </row>
        <row r="176">
          <cell r="M176" t="str">
            <v>教訓・備修-消耗品費-</v>
          </cell>
        </row>
        <row r="177">
          <cell r="M177" t="str">
            <v>教訓・備修-雑役務費-</v>
          </cell>
        </row>
        <row r="178">
          <cell r="M178" t="str">
            <v>教訓・訓初-備品費-</v>
          </cell>
        </row>
        <row r="179">
          <cell r="M179" t="str">
            <v>教訓・訓初-消耗品費-</v>
          </cell>
        </row>
        <row r="180">
          <cell r="M180" t="str">
            <v>教訓・賃金-賃金-</v>
          </cell>
        </row>
        <row r="181">
          <cell r="M181" t="str">
            <v>募庁・募庁-備品費-</v>
          </cell>
        </row>
        <row r="182">
          <cell r="M182" t="str">
            <v>募庁・募庁-消耗品費-</v>
          </cell>
        </row>
        <row r="183">
          <cell r="M183" t="str">
            <v>募庁・募庁-印刷製本費-</v>
          </cell>
        </row>
        <row r="184">
          <cell r="M184" t="str">
            <v>募庁・募庁-通信運搬費-</v>
          </cell>
        </row>
        <row r="185">
          <cell r="M185" t="str">
            <v>募庁・募庁-借損-その他の借料及損料</v>
          </cell>
        </row>
        <row r="186">
          <cell r="M186" t="str">
            <v>募庁・募庁-賃金-</v>
          </cell>
        </row>
        <row r="187">
          <cell r="M187" t="str">
            <v>募庁・募庁-雑役務費-</v>
          </cell>
        </row>
        <row r="188">
          <cell r="M188" t="str">
            <v>医・医備-備品費-</v>
          </cell>
        </row>
        <row r="189">
          <cell r="M189" t="str">
            <v>医・医施-消耗品費-</v>
          </cell>
        </row>
        <row r="190">
          <cell r="M190" t="str">
            <v>医・医施-借損-その他の借料及損料</v>
          </cell>
        </row>
        <row r="191">
          <cell r="M191" t="str">
            <v>医・医施-雑役務費-</v>
          </cell>
        </row>
        <row r="192">
          <cell r="M192" t="str">
            <v>医・器修-雑役務費-</v>
          </cell>
        </row>
        <row r="193">
          <cell r="M193" t="str">
            <v>医・賃金-賃金-</v>
          </cell>
        </row>
      </sheetData>
      <sheetData sheetId="3"/>
      <sheetData sheetId="4">
        <row r="2">
          <cell r="Q2" t="str">
            <v>福岡駐屯地</v>
          </cell>
        </row>
      </sheetData>
      <sheetData sheetId="5"/>
      <sheetData sheetId="6">
        <row r="4">
          <cell r="I4" t="str">
            <v>外税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S40"/>
  <sheetViews>
    <sheetView tabSelected="1" zoomScaleNormal="100" zoomScaleSheetLayoutView="100" workbookViewId="0">
      <selection activeCell="A9" sqref="A9:B9"/>
    </sheetView>
  </sheetViews>
  <sheetFormatPr defaultRowHeight="13.5" x14ac:dyDescent="0.15"/>
  <cols>
    <col min="1" max="1" width="15" style="1" customWidth="1"/>
    <col min="2" max="2" width="7" style="1" customWidth="1"/>
    <col min="3" max="3" width="28.875" style="1" bestFit="1" customWidth="1"/>
    <col min="4" max="4" width="6.25" style="1" customWidth="1"/>
    <col min="5" max="5" width="5.625" style="1" customWidth="1"/>
    <col min="6" max="6" width="12.625" style="1" customWidth="1"/>
    <col min="7" max="7" width="17.125" style="1" customWidth="1"/>
    <col min="8" max="8" width="9" style="1"/>
    <col min="9" max="12" width="9" style="1" customWidth="1"/>
    <col min="13" max="13" width="33.875" style="1" hidden="1" customWidth="1"/>
    <col min="14" max="14" width="11.625" style="1" hidden="1" customWidth="1"/>
    <col min="15" max="15" width="16.125" style="1" hidden="1" customWidth="1"/>
    <col min="16" max="16" width="84.875" style="1" hidden="1" customWidth="1"/>
    <col min="17" max="17" width="64.875" style="1" hidden="1" customWidth="1"/>
    <col min="18" max="18" width="91.5" style="1" hidden="1" customWidth="1"/>
    <col min="19" max="19" width="13.875" style="1" hidden="1" customWidth="1"/>
    <col min="20" max="21" width="9" style="1" customWidth="1"/>
    <col min="22" max="16384" width="9" style="1"/>
  </cols>
  <sheetData>
    <row r="1" spans="1:19" ht="58.5" customHeight="1" x14ac:dyDescent="0.15">
      <c r="A1" s="68"/>
      <c r="B1" s="68"/>
      <c r="C1" s="68"/>
      <c r="D1" s="68"/>
      <c r="E1" s="68"/>
      <c r="F1" s="68"/>
      <c r="G1" s="68"/>
    </row>
    <row r="2" spans="1:19" ht="30.75" x14ac:dyDescent="0.3">
      <c r="A2" s="69" t="s">
        <v>34</v>
      </c>
      <c r="B2" s="69"/>
      <c r="C2" s="69"/>
      <c r="D2" s="69"/>
      <c r="E2" s="69"/>
      <c r="F2" s="69"/>
      <c r="G2" s="69"/>
      <c r="M2" s="1" t="s">
        <v>0</v>
      </c>
      <c r="N2" s="1" t="s">
        <v>1</v>
      </c>
      <c r="O2" s="1" t="s">
        <v>2</v>
      </c>
      <c r="P2" s="1" t="s">
        <v>3</v>
      </c>
      <c r="Q2" s="1" t="s">
        <v>4</v>
      </c>
      <c r="R2" s="1" t="s">
        <v>5</v>
      </c>
      <c r="S2" s="1" t="s">
        <v>6</v>
      </c>
    </row>
    <row r="3" spans="1:19" ht="18.75" customHeight="1" x14ac:dyDescent="0.25">
      <c r="A3" s="2"/>
      <c r="B3" s="2"/>
      <c r="C3" s="2"/>
      <c r="D3" s="2"/>
      <c r="E3" s="2"/>
      <c r="F3" s="2"/>
      <c r="G3" s="2"/>
      <c r="M3" s="1" t="s">
        <v>7</v>
      </c>
      <c r="N3" s="1" t="s">
        <v>8</v>
      </c>
      <c r="O3" s="1" t="s">
        <v>9</v>
      </c>
      <c r="P3" s="3" t="s">
        <v>10</v>
      </c>
      <c r="Q3" s="3" t="s">
        <v>11</v>
      </c>
      <c r="R3" s="4" t="s">
        <v>5</v>
      </c>
      <c r="S3" s="4" t="s">
        <v>12</v>
      </c>
    </row>
    <row r="4" spans="1:19" ht="22.5" customHeight="1" x14ac:dyDescent="0.25">
      <c r="A4" s="70"/>
      <c r="B4" s="70"/>
      <c r="C4" s="33"/>
      <c r="D4" s="6"/>
      <c r="E4" s="6"/>
      <c r="F4" s="6"/>
      <c r="G4" s="6"/>
      <c r="M4" s="1" t="s">
        <v>13</v>
      </c>
      <c r="N4" s="1" t="s">
        <v>8</v>
      </c>
      <c r="O4" s="1" t="s">
        <v>9</v>
      </c>
      <c r="P4" s="3" t="s">
        <v>14</v>
      </c>
      <c r="Q4" s="3" t="s">
        <v>15</v>
      </c>
      <c r="R4" s="4" t="s">
        <v>5</v>
      </c>
      <c r="S4" s="4" t="s">
        <v>12</v>
      </c>
    </row>
    <row r="5" spans="1:19" ht="16.5" customHeight="1" x14ac:dyDescent="0.25">
      <c r="A5" s="7"/>
      <c r="B5" s="7"/>
      <c r="C5" s="7"/>
      <c r="D5" s="6"/>
      <c r="E5" s="6"/>
      <c r="F5" s="6"/>
      <c r="G5" s="6"/>
      <c r="P5" s="3"/>
      <c r="Q5" s="3"/>
      <c r="R5" s="4"/>
      <c r="S5" s="4"/>
    </row>
    <row r="6" spans="1:19" ht="29.25" customHeight="1" thickBot="1" x14ac:dyDescent="0.25">
      <c r="A6" s="71" t="s">
        <v>35</v>
      </c>
      <c r="B6" s="71"/>
      <c r="C6" s="71"/>
      <c r="F6" s="8"/>
      <c r="G6" s="8"/>
      <c r="H6" s="9"/>
      <c r="I6" s="8"/>
      <c r="J6" s="9"/>
      <c r="P6" s="3"/>
      <c r="Q6" s="3"/>
      <c r="R6" s="4"/>
      <c r="S6" s="4"/>
    </row>
    <row r="7" spans="1:19" ht="33" customHeight="1" thickTop="1" x14ac:dyDescent="0.15">
      <c r="D7" s="72" t="s">
        <v>16</v>
      </c>
      <c r="E7" s="72"/>
      <c r="F7" s="72"/>
      <c r="G7" s="72"/>
      <c r="P7" s="10"/>
      <c r="Q7" s="10"/>
      <c r="R7" s="11"/>
      <c r="S7" s="10"/>
    </row>
    <row r="8" spans="1:19" ht="35.25" customHeight="1" x14ac:dyDescent="0.15">
      <c r="A8" s="73" t="str">
        <f>IF([1]基礎情報入力シート!C5="物品の販売","品　　名","件　　名")</f>
        <v>品　　名</v>
      </c>
      <c r="B8" s="73"/>
      <c r="C8" s="5" t="s">
        <v>17</v>
      </c>
      <c r="D8" s="12" t="str">
        <f>IF(B6="単価による","予定数量","数量")</f>
        <v>数量</v>
      </c>
      <c r="E8" s="5" t="s">
        <v>18</v>
      </c>
      <c r="F8" s="5" t="s">
        <v>19</v>
      </c>
      <c r="G8" s="5" t="s">
        <v>20</v>
      </c>
      <c r="P8" s="10"/>
      <c r="Q8" s="10"/>
      <c r="R8" s="11"/>
      <c r="S8" s="10"/>
    </row>
    <row r="9" spans="1:19" ht="28.5" customHeight="1" x14ac:dyDescent="0.15">
      <c r="A9" s="74" t="s">
        <v>79</v>
      </c>
      <c r="B9" s="75"/>
      <c r="C9" s="34" t="s">
        <v>80</v>
      </c>
      <c r="D9" s="13"/>
      <c r="E9" s="14"/>
      <c r="F9" s="15"/>
      <c r="G9" s="15"/>
      <c r="I9" s="1">
        <f>IF([1]内訳書!B13=0,0,1)</f>
        <v>0</v>
      </c>
      <c r="P9" s="10"/>
      <c r="Q9" s="10"/>
      <c r="R9" s="11"/>
      <c r="S9" s="10"/>
    </row>
    <row r="10" spans="1:19" ht="28.5" customHeight="1" x14ac:dyDescent="0.15">
      <c r="A10" s="74"/>
      <c r="B10" s="75"/>
      <c r="C10" s="14" t="s">
        <v>39</v>
      </c>
      <c r="D10" s="14"/>
      <c r="E10" s="14"/>
      <c r="F10" s="16"/>
      <c r="G10" s="15"/>
      <c r="P10" s="10"/>
      <c r="Q10" s="10"/>
      <c r="R10" s="11"/>
      <c r="S10" s="10"/>
    </row>
    <row r="11" spans="1:19" ht="28.5" customHeight="1" x14ac:dyDescent="0.15">
      <c r="A11" s="74"/>
      <c r="B11" s="75"/>
      <c r="C11" s="14"/>
      <c r="D11" s="14"/>
      <c r="E11" s="14"/>
      <c r="F11" s="16"/>
      <c r="G11" s="17"/>
    </row>
    <row r="12" spans="1:19" ht="28.5" customHeight="1" x14ac:dyDescent="0.15">
      <c r="A12" s="76"/>
      <c r="B12" s="76"/>
      <c r="C12" s="18"/>
      <c r="D12" s="19"/>
      <c r="E12" s="19"/>
      <c r="F12" s="16"/>
      <c r="G12" s="17"/>
    </row>
    <row r="13" spans="1:19" ht="28.5" customHeight="1" x14ac:dyDescent="0.15">
      <c r="A13" s="76"/>
      <c r="B13" s="76"/>
      <c r="C13" s="18"/>
      <c r="D13" s="19"/>
      <c r="E13" s="19"/>
      <c r="F13" s="16"/>
      <c r="G13" s="17"/>
    </row>
    <row r="14" spans="1:19" ht="28.5" customHeight="1" x14ac:dyDescent="0.15">
      <c r="A14" s="67">
        <f>IF($I$9=0,[1]内訳書!B8,"")</f>
        <v>0</v>
      </c>
      <c r="B14" s="67"/>
      <c r="C14" s="20" t="str">
        <f>IF($I$9=1,"",[1]内訳書!C8)</f>
        <v/>
      </c>
      <c r="D14" s="21">
        <f>IF($I$9=0,[1]内訳書!D8,"")</f>
        <v>0</v>
      </c>
      <c r="E14" s="21" t="str">
        <f>IF($I$9=0,IF([1]内訳書!E8=0,"",[1]内訳書!E8),"")</f>
        <v/>
      </c>
      <c r="F14" s="16"/>
      <c r="G14" s="17"/>
    </row>
    <row r="15" spans="1:19" ht="28.5" customHeight="1" x14ac:dyDescent="0.15">
      <c r="A15" s="67">
        <f>IF($I$9=0,[1]内訳書!B9,"")</f>
        <v>0</v>
      </c>
      <c r="B15" s="67"/>
      <c r="C15" s="20" t="str">
        <f>IF($I$9=1,"",[1]内訳書!C9)</f>
        <v/>
      </c>
      <c r="D15" s="21">
        <f>IF($I$9=0,[1]内訳書!D9,"")</f>
        <v>0</v>
      </c>
      <c r="E15" s="21" t="str">
        <f>IF($I$9=0,IF([1]内訳書!E9=0,"",[1]内訳書!E9),"")</f>
        <v/>
      </c>
      <c r="F15" s="16"/>
      <c r="G15" s="17"/>
    </row>
    <row r="16" spans="1:19" ht="28.5" customHeight="1" x14ac:dyDescent="0.15">
      <c r="A16" s="67">
        <f>IF($I$9=0,[1]内訳書!B10,"")</f>
        <v>0</v>
      </c>
      <c r="B16" s="67"/>
      <c r="C16" s="20" t="str">
        <f>IF($I$9=1,"",[1]内訳書!C10)</f>
        <v/>
      </c>
      <c r="D16" s="21">
        <f>IF($I$9=0,[1]内訳書!D10,"")</f>
        <v>0</v>
      </c>
      <c r="E16" s="21" t="str">
        <f>IF($I$9=0,IF([1]内訳書!E10=0,"",[1]内訳書!E10),"")</f>
        <v/>
      </c>
      <c r="F16" s="16"/>
      <c r="G16" s="17"/>
    </row>
    <row r="17" spans="1:7" ht="28.5" customHeight="1" x14ac:dyDescent="0.15">
      <c r="A17" s="67">
        <f>IF($I$9=0,[1]内訳書!B11,"")</f>
        <v>0</v>
      </c>
      <c r="B17" s="67"/>
      <c r="C17" s="20" t="str">
        <f>IF($I$9=1,"",[1]内訳書!C11)</f>
        <v/>
      </c>
      <c r="D17" s="21">
        <f>IF($I$9=0,[1]内訳書!D11,"")</f>
        <v>0</v>
      </c>
      <c r="E17" s="21" t="str">
        <f>IF($I$9=0,IF([1]内訳書!E11=0,"",[1]内訳書!E11),"")</f>
        <v/>
      </c>
      <c r="F17" s="16"/>
      <c r="G17" s="17"/>
    </row>
    <row r="18" spans="1:7" ht="28.5" customHeight="1" x14ac:dyDescent="0.15">
      <c r="A18" s="67">
        <f>IF($I$9=0,[1]内訳書!B12,"")</f>
        <v>0</v>
      </c>
      <c r="B18" s="67"/>
      <c r="C18" s="20" t="str">
        <f>IF($I$9=1,"",[1]内訳書!C12)</f>
        <v/>
      </c>
      <c r="D18" s="21">
        <f>IF($I$9=0,[1]内訳書!D12,"")</f>
        <v>0</v>
      </c>
      <c r="E18" s="21" t="str">
        <f>IF($I$9=0,IF([1]内訳書!E12=0,"",[1]内訳書!E12),"")</f>
        <v/>
      </c>
      <c r="F18" s="16"/>
      <c r="G18" s="17"/>
    </row>
    <row r="19" spans="1:7" ht="28.5" customHeight="1" x14ac:dyDescent="0.15">
      <c r="A19" s="78" t="str">
        <f>IF(B6="単価による","","合　　計")</f>
        <v>合　　計</v>
      </c>
      <c r="B19" s="78"/>
      <c r="C19" s="22"/>
      <c r="D19" s="21"/>
      <c r="E19" s="23"/>
      <c r="F19" s="16"/>
      <c r="G19" s="24">
        <f>SUM(G9:G18)</f>
        <v>0</v>
      </c>
    </row>
    <row r="20" spans="1:7" ht="28.5" customHeight="1" x14ac:dyDescent="0.15">
      <c r="A20" s="79" t="str">
        <f>VLOOKUP([1]基礎情報入力シート!C5,契約種別,4,FALSE)</f>
        <v>納入場所</v>
      </c>
      <c r="B20" s="79"/>
      <c r="C20" s="80" t="s">
        <v>36</v>
      </c>
      <c r="D20" s="81"/>
      <c r="E20" s="81"/>
      <c r="F20" s="81"/>
      <c r="G20" s="82"/>
    </row>
    <row r="21" spans="1:7" ht="28.5" customHeight="1" x14ac:dyDescent="0.15">
      <c r="A21" s="79" t="s">
        <v>21</v>
      </c>
      <c r="B21" s="79"/>
      <c r="C21" s="25" t="s">
        <v>22</v>
      </c>
      <c r="D21" s="79" t="s">
        <v>37</v>
      </c>
      <c r="E21" s="79"/>
      <c r="F21" s="79"/>
      <c r="G21" s="25" t="s">
        <v>38</v>
      </c>
    </row>
    <row r="22" spans="1:7" ht="30.75" customHeight="1" x14ac:dyDescent="0.15">
      <c r="A22" s="26" t="s">
        <v>23</v>
      </c>
      <c r="B22" s="26"/>
      <c r="C22" s="26"/>
      <c r="D22" s="26"/>
      <c r="E22" s="26"/>
      <c r="F22" s="26"/>
      <c r="G22" s="26"/>
    </row>
    <row r="23" spans="1:7" ht="18" customHeight="1" x14ac:dyDescent="0.15">
      <c r="A23" s="77" t="str">
        <f>VLOOKUP([1]基礎情報入力シート!L4,'入札（見積）書'!M2:S6,4,FALSE)</f>
        <v>　上記の通知に対して「入札及び契約心得」、「オープンカウンター実施要項」及び</v>
      </c>
      <c r="B23" s="77"/>
      <c r="C23" s="77"/>
      <c r="D23" s="77"/>
      <c r="E23" s="77"/>
      <c r="F23" s="77"/>
      <c r="G23" s="77"/>
    </row>
    <row r="24" spans="1:7" ht="18" customHeight="1" x14ac:dyDescent="0.15">
      <c r="A24" s="77" t="str">
        <f>VLOOKUP([1]基礎情報入力シート!L4,'入札（見積）書'!M2:S6,5,FALSE)</f>
        <v>「標準契約書等」の契約条項等を承諾のうえ見積りいたします。</v>
      </c>
      <c r="B24" s="77"/>
      <c r="C24" s="77"/>
      <c r="D24" s="77"/>
      <c r="E24" s="77"/>
      <c r="F24" s="77"/>
      <c r="G24" s="77"/>
    </row>
    <row r="25" spans="1:7" ht="18" customHeight="1" x14ac:dyDescent="0.15">
      <c r="A25" s="85" t="str">
        <f>VLOOKUP([1]基礎情報入力シート!L4,'入札（見積）書'!M2:S6,6,FALSE)</f>
        <v>　また、当社は「入札及び契約心得」に示された暴力団排除に関する誓約事項について誓約</v>
      </c>
      <c r="B25" s="85"/>
      <c r="C25" s="85"/>
      <c r="D25" s="85"/>
      <c r="E25" s="85"/>
      <c r="F25" s="85"/>
      <c r="G25" s="85"/>
    </row>
    <row r="26" spans="1:7" ht="18" customHeight="1" x14ac:dyDescent="0.15">
      <c r="A26" s="85" t="str">
        <f>VLOOKUP([1]基礎情報入力シート!L4,'入札（見積）書'!M2:S6,7,FALSE)</f>
        <v>いたします。</v>
      </c>
      <c r="B26" s="85"/>
      <c r="C26" s="85"/>
      <c r="D26" s="85"/>
      <c r="E26" s="85"/>
      <c r="F26" s="85"/>
      <c r="G26" s="85"/>
    </row>
    <row r="27" spans="1:7" ht="24.75" customHeight="1" x14ac:dyDescent="0.15">
      <c r="A27" s="11"/>
      <c r="B27" s="11"/>
      <c r="C27" s="11"/>
      <c r="D27" s="10"/>
      <c r="E27" s="10"/>
      <c r="F27" s="10"/>
      <c r="G27" s="10"/>
    </row>
    <row r="28" spans="1:7" ht="24.75" customHeight="1" x14ac:dyDescent="0.15">
      <c r="A28" s="86" t="s">
        <v>24</v>
      </c>
      <c r="B28" s="86"/>
      <c r="C28" s="27"/>
      <c r="D28" s="28"/>
      <c r="E28" s="28"/>
      <c r="F28" s="28"/>
      <c r="G28" s="28"/>
    </row>
    <row r="29" spans="1:7" ht="24.75" customHeight="1" x14ac:dyDescent="0.15">
      <c r="A29" s="28"/>
      <c r="B29" s="28"/>
      <c r="C29" s="28"/>
      <c r="D29" s="28"/>
      <c r="E29" s="28"/>
      <c r="F29" s="28"/>
      <c r="G29" s="28"/>
    </row>
    <row r="30" spans="1:7" ht="14.25" x14ac:dyDescent="0.15">
      <c r="A30" s="1" t="s">
        <v>25</v>
      </c>
      <c r="G30" s="28"/>
    </row>
    <row r="31" spans="1:7" ht="14.25" x14ac:dyDescent="0.15">
      <c r="A31" s="1" t="s">
        <v>26</v>
      </c>
      <c r="G31" s="28"/>
    </row>
    <row r="32" spans="1:7" ht="14.25" x14ac:dyDescent="0.15">
      <c r="A32" s="9" t="s">
        <v>27</v>
      </c>
      <c r="B32" s="9"/>
      <c r="C32" s="29"/>
      <c r="G32" s="28"/>
    </row>
    <row r="33" spans="1:7" ht="24.75" customHeight="1" x14ac:dyDescent="0.15">
      <c r="A33" s="9"/>
      <c r="B33" s="9"/>
      <c r="C33" s="29"/>
      <c r="G33" s="28"/>
    </row>
    <row r="34" spans="1:7" s="30" customFormat="1" ht="24.75" customHeight="1" x14ac:dyDescent="0.15">
      <c r="C34" s="31" t="s">
        <v>28</v>
      </c>
      <c r="D34" s="87"/>
      <c r="E34" s="87"/>
      <c r="F34" s="87"/>
      <c r="G34" s="87"/>
    </row>
    <row r="35" spans="1:7" s="30" customFormat="1" ht="24.75" customHeight="1" x14ac:dyDescent="0.15">
      <c r="C35" s="31" t="s">
        <v>29</v>
      </c>
      <c r="D35" s="87"/>
      <c r="E35" s="87"/>
      <c r="F35" s="87"/>
      <c r="G35" s="87"/>
    </row>
    <row r="36" spans="1:7" s="30" customFormat="1" ht="24.75" customHeight="1" x14ac:dyDescent="0.15">
      <c r="C36" s="31" t="s">
        <v>30</v>
      </c>
      <c r="D36" s="83" t="s">
        <v>23</v>
      </c>
      <c r="E36" s="83"/>
      <c r="F36" s="83"/>
      <c r="G36" s="83"/>
    </row>
    <row r="37" spans="1:7" s="30" customFormat="1" ht="24.75" customHeight="1" x14ac:dyDescent="0.15">
      <c r="C37" s="31" t="s">
        <v>31</v>
      </c>
      <c r="D37" s="83" t="s">
        <v>23</v>
      </c>
      <c r="E37" s="83"/>
      <c r="F37" s="83"/>
      <c r="G37" s="83"/>
    </row>
    <row r="38" spans="1:7" s="30" customFormat="1" ht="24.75" customHeight="1" x14ac:dyDescent="0.15">
      <c r="C38" s="31" t="s">
        <v>32</v>
      </c>
      <c r="D38" s="83" t="s">
        <v>23</v>
      </c>
      <c r="E38" s="83"/>
      <c r="F38" s="83"/>
      <c r="G38" s="83"/>
    </row>
    <row r="39" spans="1:7" ht="14.25" x14ac:dyDescent="0.15">
      <c r="A39" s="84" t="s">
        <v>33</v>
      </c>
      <c r="B39" s="84"/>
      <c r="C39" s="84"/>
      <c r="D39" s="84"/>
      <c r="E39" s="84"/>
      <c r="F39" s="28"/>
      <c r="G39" s="28"/>
    </row>
    <row r="40" spans="1:7" x14ac:dyDescent="0.15">
      <c r="C40" s="32"/>
    </row>
  </sheetData>
  <mergeCells count="32">
    <mergeCell ref="D37:G37"/>
    <mergeCell ref="D38:G38"/>
    <mergeCell ref="A39:E39"/>
    <mergeCell ref="A25:G25"/>
    <mergeCell ref="A26:G26"/>
    <mergeCell ref="A28:B28"/>
    <mergeCell ref="D34:G34"/>
    <mergeCell ref="D35:G35"/>
    <mergeCell ref="D36:G36"/>
    <mergeCell ref="A24:G24"/>
    <mergeCell ref="A15:B15"/>
    <mergeCell ref="A16:B16"/>
    <mergeCell ref="A17:B17"/>
    <mergeCell ref="A18:B18"/>
    <mergeCell ref="A19:B19"/>
    <mergeCell ref="A20:B20"/>
    <mergeCell ref="A21:B21"/>
    <mergeCell ref="D21:F21"/>
    <mergeCell ref="A23:G23"/>
    <mergeCell ref="C20:G20"/>
    <mergeCell ref="A14:B14"/>
    <mergeCell ref="A1:G1"/>
    <mergeCell ref="A2:G2"/>
    <mergeCell ref="A4:B4"/>
    <mergeCell ref="A6:C6"/>
    <mergeCell ref="D7:G7"/>
    <mergeCell ref="A8:B8"/>
    <mergeCell ref="A9:B9"/>
    <mergeCell ref="A10:B10"/>
    <mergeCell ref="A11:B11"/>
    <mergeCell ref="A12:B12"/>
    <mergeCell ref="A13:B13"/>
  </mergeCells>
  <phoneticPr fontId="4"/>
  <pageMargins left="0.94488188976377963" right="0.19685039370078741" top="0.55118110236220474" bottom="0.19685039370078741" header="0.19685039370078741" footer="0.19685039370078741"/>
  <pageSetup paperSize="9" scale="85" orientation="portrait" verticalDpi="300" r:id="rId1"/>
  <headerFooter alignWithMargins="0"/>
  <colBreaks count="1" manualBreakCount="1">
    <brk id="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ホームへ">
                <anchor moveWithCells="1" sizeWithCells="1">
                  <from>
                    <xdr:col>0</xdr:col>
                    <xdr:colOff>38100</xdr:colOff>
                    <xdr:row>0</xdr:row>
                    <xdr:rowOff>66675</xdr:rowOff>
                  </from>
                  <to>
                    <xdr:col>0</xdr:col>
                    <xdr:colOff>904875</xdr:colOff>
                    <xdr:row>0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A3C55-0D57-4FBE-B057-F0121A7816D8}">
  <sheetPr>
    <tabColor rgb="FFFFFF00"/>
  </sheetPr>
  <dimension ref="A1:N35"/>
  <sheetViews>
    <sheetView showZeros="0" view="pageBreakPreview" zoomScaleNormal="100" zoomScaleSheetLayoutView="100" workbookViewId="0">
      <pane xSplit="7" ySplit="3" topLeftCell="H4" activePane="bottomRight" state="frozen"/>
      <selection activeCell="F30" sqref="F30"/>
      <selection pane="topRight" activeCell="F30" sqref="F30"/>
      <selection pane="bottomLeft" activeCell="F30" sqref="F30"/>
      <selection pane="bottomRight" activeCell="B4" sqref="B4"/>
    </sheetView>
  </sheetViews>
  <sheetFormatPr defaultColWidth="8" defaultRowHeight="24" customHeight="1" x14ac:dyDescent="0.15"/>
  <cols>
    <col min="1" max="1" width="3.25" style="63" customWidth="1"/>
    <col min="2" max="2" width="29.25" style="37" customWidth="1"/>
    <col min="3" max="3" width="26.5" style="37" customWidth="1"/>
    <col min="4" max="4" width="5.25" style="37" customWidth="1"/>
    <col min="5" max="5" width="8.125" style="37" customWidth="1"/>
    <col min="6" max="6" width="10" style="37" customWidth="1"/>
    <col min="7" max="7" width="13.75" style="37" customWidth="1"/>
    <col min="8" max="8" width="3.25" style="63" customWidth="1"/>
    <col min="9" max="9" width="29.25" style="37" customWidth="1"/>
    <col min="10" max="10" width="26.5" style="37" customWidth="1"/>
    <col min="11" max="11" width="5.25" style="37" customWidth="1"/>
    <col min="12" max="12" width="8.125" style="37" customWidth="1"/>
    <col min="13" max="13" width="10" style="37" customWidth="1"/>
    <col min="14" max="14" width="13.75" style="37" customWidth="1"/>
    <col min="15" max="15" width="4.25" style="37" customWidth="1"/>
    <col min="16" max="16384" width="8" style="37"/>
  </cols>
  <sheetData>
    <row r="1" spans="1:14" ht="30" customHeight="1" x14ac:dyDescent="0.15">
      <c r="A1" s="35"/>
      <c r="B1" s="36"/>
      <c r="C1" s="36"/>
      <c r="D1" s="36"/>
      <c r="E1" s="36"/>
      <c r="F1" s="36"/>
      <c r="G1" s="36" t="s">
        <v>40</v>
      </c>
      <c r="H1" s="35"/>
      <c r="I1" s="36"/>
      <c r="J1" s="36"/>
      <c r="K1" s="36"/>
      <c r="L1" s="36"/>
      <c r="M1" s="36"/>
      <c r="N1" s="36" t="s">
        <v>41</v>
      </c>
    </row>
    <row r="2" spans="1:14" ht="30" customHeight="1" x14ac:dyDescent="0.15">
      <c r="A2" s="88" t="s">
        <v>42</v>
      </c>
      <c r="B2" s="88"/>
      <c r="C2" s="88"/>
      <c r="D2" s="88"/>
      <c r="E2" s="88"/>
      <c r="F2" s="88"/>
      <c r="G2" s="88"/>
      <c r="H2" s="88" t="s">
        <v>42</v>
      </c>
      <c r="I2" s="88"/>
      <c r="J2" s="88"/>
      <c r="K2" s="88"/>
      <c r="L2" s="88"/>
      <c r="M2" s="88"/>
      <c r="N2" s="88"/>
    </row>
    <row r="3" spans="1:14" ht="24.75" customHeight="1" x14ac:dyDescent="0.15">
      <c r="A3" s="38" t="s">
        <v>43</v>
      </c>
      <c r="B3" s="39" t="s">
        <v>44</v>
      </c>
      <c r="C3" s="40" t="s">
        <v>45</v>
      </c>
      <c r="D3" s="41" t="s">
        <v>46</v>
      </c>
      <c r="E3" s="41" t="s">
        <v>47</v>
      </c>
      <c r="F3" s="41" t="s">
        <v>48</v>
      </c>
      <c r="G3" s="41" t="s">
        <v>49</v>
      </c>
      <c r="H3" s="38" t="s">
        <v>43</v>
      </c>
      <c r="I3" s="39" t="s">
        <v>44</v>
      </c>
      <c r="J3" s="40" t="s">
        <v>45</v>
      </c>
      <c r="K3" s="41" t="s">
        <v>46</v>
      </c>
      <c r="L3" s="41" t="s">
        <v>47</v>
      </c>
      <c r="M3" s="41" t="s">
        <v>48</v>
      </c>
      <c r="N3" s="41" t="s">
        <v>49</v>
      </c>
    </row>
    <row r="4" spans="1:14" ht="25.5" customHeight="1" x14ac:dyDescent="0.15">
      <c r="A4" s="38" t="s">
        <v>50</v>
      </c>
      <c r="B4" s="65" t="s">
        <v>77</v>
      </c>
      <c r="C4" s="43" t="s">
        <v>65</v>
      </c>
      <c r="D4" s="41" t="s">
        <v>78</v>
      </c>
      <c r="E4" s="64">
        <v>8</v>
      </c>
      <c r="F4" s="41"/>
      <c r="G4" s="41">
        <v>0</v>
      </c>
      <c r="H4" s="38"/>
      <c r="I4" s="42"/>
      <c r="J4" s="42"/>
      <c r="K4" s="42"/>
      <c r="L4" s="42"/>
      <c r="M4" s="41"/>
      <c r="N4" s="41"/>
    </row>
    <row r="5" spans="1:14" ht="25.5" customHeight="1" x14ac:dyDescent="0.15">
      <c r="A5" s="38" t="s">
        <v>51</v>
      </c>
      <c r="B5" s="65" t="s">
        <v>77</v>
      </c>
      <c r="C5" s="43" t="s">
        <v>66</v>
      </c>
      <c r="D5" s="41" t="s">
        <v>78</v>
      </c>
      <c r="E5" s="64">
        <v>10</v>
      </c>
      <c r="F5" s="45"/>
      <c r="G5" s="41">
        <v>0</v>
      </c>
      <c r="H5" s="38"/>
      <c r="I5" s="42"/>
      <c r="J5" s="42"/>
      <c r="K5" s="42"/>
      <c r="L5" s="42"/>
      <c r="M5" s="45"/>
      <c r="N5" s="41"/>
    </row>
    <row r="6" spans="1:14" ht="25.5" customHeight="1" x14ac:dyDescent="0.15">
      <c r="A6" s="38" t="s">
        <v>52</v>
      </c>
      <c r="B6" s="65" t="s">
        <v>77</v>
      </c>
      <c r="C6" s="43" t="s">
        <v>67</v>
      </c>
      <c r="D6" s="41" t="s">
        <v>78</v>
      </c>
      <c r="E6" s="64">
        <v>8</v>
      </c>
      <c r="F6" s="45"/>
      <c r="G6" s="41">
        <v>0</v>
      </c>
      <c r="H6" s="38"/>
      <c r="I6" s="42"/>
      <c r="J6" s="42"/>
      <c r="K6" s="42"/>
      <c r="L6" s="42"/>
      <c r="M6" s="45"/>
      <c r="N6" s="41"/>
    </row>
    <row r="7" spans="1:14" ht="25.5" customHeight="1" x14ac:dyDescent="0.15">
      <c r="A7" s="38" t="s">
        <v>53</v>
      </c>
      <c r="B7" s="65" t="s">
        <v>77</v>
      </c>
      <c r="C7" s="43" t="s">
        <v>68</v>
      </c>
      <c r="D7" s="41" t="s">
        <v>78</v>
      </c>
      <c r="E7" s="64">
        <v>15</v>
      </c>
      <c r="F7" s="45"/>
      <c r="G7" s="41">
        <v>0</v>
      </c>
      <c r="H7" s="38"/>
      <c r="I7" s="42"/>
      <c r="J7" s="42"/>
      <c r="K7" s="42"/>
      <c r="L7" s="42"/>
      <c r="M7" s="45"/>
      <c r="N7" s="41"/>
    </row>
    <row r="8" spans="1:14" ht="25.5" customHeight="1" x14ac:dyDescent="0.15">
      <c r="A8" s="38" t="s">
        <v>54</v>
      </c>
      <c r="B8" s="65" t="s">
        <v>77</v>
      </c>
      <c r="C8" s="43" t="s">
        <v>69</v>
      </c>
      <c r="D8" s="41" t="s">
        <v>78</v>
      </c>
      <c r="E8" s="64">
        <v>30</v>
      </c>
      <c r="F8" s="45"/>
      <c r="G8" s="41">
        <v>0</v>
      </c>
      <c r="H8" s="38"/>
      <c r="I8" s="42"/>
      <c r="J8" s="42"/>
      <c r="K8" s="42"/>
      <c r="L8" s="42"/>
      <c r="M8" s="45"/>
      <c r="N8" s="41"/>
    </row>
    <row r="9" spans="1:14" ht="25.5" customHeight="1" x14ac:dyDescent="0.15">
      <c r="A9" s="38" t="s">
        <v>55</v>
      </c>
      <c r="B9" s="65" t="s">
        <v>77</v>
      </c>
      <c r="C9" s="43" t="s">
        <v>70</v>
      </c>
      <c r="D9" s="41" t="s">
        <v>78</v>
      </c>
      <c r="E9" s="64">
        <v>5</v>
      </c>
      <c r="F9" s="45"/>
      <c r="G9" s="41">
        <v>0</v>
      </c>
      <c r="H9" s="38"/>
      <c r="I9" s="42"/>
      <c r="J9" s="42"/>
      <c r="K9" s="42"/>
      <c r="L9" s="42"/>
      <c r="M9" s="45"/>
      <c r="N9" s="41"/>
    </row>
    <row r="10" spans="1:14" ht="25.5" customHeight="1" x14ac:dyDescent="0.15">
      <c r="A10" s="38" t="s">
        <v>56</v>
      </c>
      <c r="B10" s="65" t="s">
        <v>77</v>
      </c>
      <c r="C10" s="43" t="s">
        <v>71</v>
      </c>
      <c r="D10" s="41" t="s">
        <v>78</v>
      </c>
      <c r="E10" s="64">
        <v>4</v>
      </c>
      <c r="F10" s="45"/>
      <c r="G10" s="41">
        <v>0</v>
      </c>
      <c r="H10" s="38"/>
      <c r="I10" s="42"/>
      <c r="J10" s="42"/>
      <c r="K10" s="42"/>
      <c r="L10" s="42"/>
      <c r="M10" s="45"/>
      <c r="N10" s="41"/>
    </row>
    <row r="11" spans="1:14" ht="25.5" customHeight="1" x14ac:dyDescent="0.15">
      <c r="A11" s="38" t="s">
        <v>57</v>
      </c>
      <c r="B11" s="65" t="s">
        <v>77</v>
      </c>
      <c r="C11" s="43" t="s">
        <v>72</v>
      </c>
      <c r="D11" s="41" t="s">
        <v>78</v>
      </c>
      <c r="E11" s="64">
        <v>20</v>
      </c>
      <c r="F11" s="45"/>
      <c r="G11" s="41">
        <v>0</v>
      </c>
      <c r="H11" s="38"/>
      <c r="I11" s="42"/>
      <c r="J11" s="42"/>
      <c r="K11" s="42"/>
      <c r="L11" s="42"/>
      <c r="M11" s="45"/>
      <c r="N11" s="41"/>
    </row>
    <row r="12" spans="1:14" ht="25.5" customHeight="1" x14ac:dyDescent="0.15">
      <c r="A12" s="38" t="s">
        <v>58</v>
      </c>
      <c r="B12" s="65" t="s">
        <v>77</v>
      </c>
      <c r="C12" s="43" t="s">
        <v>73</v>
      </c>
      <c r="D12" s="41" t="s">
        <v>78</v>
      </c>
      <c r="E12" s="64">
        <v>25</v>
      </c>
      <c r="F12" s="45"/>
      <c r="G12" s="41">
        <v>0</v>
      </c>
      <c r="H12" s="38"/>
      <c r="I12" s="42"/>
      <c r="J12" s="42"/>
      <c r="K12" s="42"/>
      <c r="L12" s="42"/>
      <c r="M12" s="45"/>
      <c r="N12" s="41"/>
    </row>
    <row r="13" spans="1:14" ht="25.5" customHeight="1" x14ac:dyDescent="0.15">
      <c r="A13" s="38" t="s">
        <v>59</v>
      </c>
      <c r="B13" s="66" t="s">
        <v>77</v>
      </c>
      <c r="C13" s="43" t="s">
        <v>74</v>
      </c>
      <c r="D13" s="41" t="s">
        <v>78</v>
      </c>
      <c r="E13" s="64">
        <v>2</v>
      </c>
      <c r="F13" s="45"/>
      <c r="G13" s="41">
        <v>0</v>
      </c>
      <c r="H13" s="38"/>
      <c r="I13" s="42"/>
      <c r="J13" s="42"/>
      <c r="K13" s="42"/>
      <c r="L13" s="42"/>
      <c r="M13" s="45"/>
      <c r="N13" s="41"/>
    </row>
    <row r="14" spans="1:14" ht="55.5" customHeight="1" x14ac:dyDescent="0.15">
      <c r="A14" s="38" t="s">
        <v>60</v>
      </c>
      <c r="B14" s="65" t="s">
        <v>77</v>
      </c>
      <c r="C14" s="43" t="s">
        <v>75</v>
      </c>
      <c r="D14" s="41" t="s">
        <v>78</v>
      </c>
      <c r="E14" s="64">
        <v>2</v>
      </c>
      <c r="F14" s="45"/>
      <c r="G14" s="41">
        <v>0</v>
      </c>
      <c r="H14" s="38"/>
      <c r="I14" s="42"/>
      <c r="J14" s="42"/>
      <c r="K14" s="42"/>
      <c r="L14" s="42"/>
      <c r="M14" s="45"/>
      <c r="N14" s="41"/>
    </row>
    <row r="15" spans="1:14" ht="47.25" customHeight="1" x14ac:dyDescent="0.15">
      <c r="A15" s="38" t="s">
        <v>61</v>
      </c>
      <c r="B15" s="65" t="s">
        <v>77</v>
      </c>
      <c r="C15" s="43" t="s">
        <v>76</v>
      </c>
      <c r="D15" s="41" t="s">
        <v>78</v>
      </c>
      <c r="E15" s="64">
        <v>2</v>
      </c>
      <c r="F15" s="45"/>
      <c r="G15" s="41">
        <v>0</v>
      </c>
      <c r="H15" s="38"/>
      <c r="I15" s="42"/>
      <c r="J15" s="42"/>
      <c r="K15" s="42"/>
      <c r="L15" s="42"/>
      <c r="M15" s="45"/>
      <c r="N15" s="41"/>
    </row>
    <row r="16" spans="1:14" ht="25.5" customHeight="1" x14ac:dyDescent="0.15">
      <c r="A16" s="38"/>
      <c r="B16" s="42"/>
      <c r="C16" s="47" t="s">
        <v>62</v>
      </c>
      <c r="D16" s="41"/>
      <c r="E16" s="44"/>
      <c r="F16" s="45"/>
      <c r="G16" s="41">
        <v>0</v>
      </c>
      <c r="H16" s="38"/>
      <c r="I16" s="42"/>
      <c r="J16" s="42"/>
      <c r="K16" s="42"/>
      <c r="L16" s="42"/>
      <c r="M16" s="45"/>
      <c r="N16" s="41"/>
    </row>
    <row r="17" spans="1:14" ht="25.5" customHeight="1" x14ac:dyDescent="0.15">
      <c r="A17" s="38"/>
      <c r="B17" s="42"/>
      <c r="C17" s="43"/>
      <c r="D17" s="41"/>
      <c r="E17" s="44"/>
      <c r="F17" s="45"/>
      <c r="G17" s="41">
        <v>0</v>
      </c>
      <c r="H17" s="38"/>
      <c r="I17" s="42"/>
      <c r="J17" s="42"/>
      <c r="K17" s="42"/>
      <c r="L17" s="42"/>
      <c r="M17" s="45"/>
      <c r="N17" s="41"/>
    </row>
    <row r="18" spans="1:14" ht="25.5" customHeight="1" x14ac:dyDescent="0.15">
      <c r="A18" s="38"/>
      <c r="B18" s="42"/>
      <c r="C18" s="43"/>
      <c r="D18" s="41"/>
      <c r="E18" s="44"/>
      <c r="F18" s="45"/>
      <c r="G18" s="41">
        <v>0</v>
      </c>
      <c r="H18" s="38"/>
      <c r="I18" s="42"/>
      <c r="J18" s="42"/>
      <c r="K18" s="42"/>
      <c r="L18" s="42"/>
      <c r="M18" s="45"/>
      <c r="N18" s="41"/>
    </row>
    <row r="19" spans="1:14" ht="25.5" customHeight="1" x14ac:dyDescent="0.15">
      <c r="A19" s="38"/>
      <c r="B19" s="42"/>
      <c r="C19" s="43"/>
      <c r="D19" s="41"/>
      <c r="E19" s="44"/>
      <c r="F19" s="45"/>
      <c r="G19" s="41">
        <v>0</v>
      </c>
      <c r="H19" s="38"/>
      <c r="I19" s="42"/>
      <c r="J19" s="42"/>
      <c r="K19" s="42"/>
      <c r="L19" s="42"/>
      <c r="M19" s="45"/>
      <c r="N19" s="41"/>
    </row>
    <row r="20" spans="1:14" ht="25.5" customHeight="1" x14ac:dyDescent="0.15">
      <c r="A20" s="38"/>
      <c r="B20" s="42"/>
      <c r="C20" s="43"/>
      <c r="D20" s="41"/>
      <c r="E20" s="44"/>
      <c r="F20" s="45"/>
      <c r="G20" s="41">
        <v>0</v>
      </c>
      <c r="H20" s="38"/>
      <c r="I20" s="42"/>
      <c r="J20" s="42"/>
      <c r="K20" s="42"/>
      <c r="L20" s="42"/>
      <c r="M20" s="45"/>
      <c r="N20" s="41"/>
    </row>
    <row r="21" spans="1:14" ht="25.5" customHeight="1" x14ac:dyDescent="0.15">
      <c r="A21" s="38"/>
      <c r="B21" s="42"/>
      <c r="C21" s="43"/>
      <c r="D21" s="41"/>
      <c r="E21" s="44"/>
      <c r="F21" s="45"/>
      <c r="G21" s="41">
        <v>0</v>
      </c>
      <c r="H21" s="38"/>
      <c r="I21" s="42"/>
      <c r="J21" s="42"/>
      <c r="K21" s="42"/>
      <c r="L21" s="42"/>
      <c r="M21" s="45"/>
      <c r="N21" s="41"/>
    </row>
    <row r="22" spans="1:14" ht="25.5" customHeight="1" x14ac:dyDescent="0.15">
      <c r="A22" s="38"/>
      <c r="B22" s="42"/>
      <c r="C22" s="43"/>
      <c r="D22" s="41"/>
      <c r="E22" s="44"/>
      <c r="F22" s="45"/>
      <c r="G22" s="41">
        <v>0</v>
      </c>
      <c r="H22" s="38"/>
      <c r="I22" s="42"/>
      <c r="J22" s="42"/>
      <c r="K22" s="42"/>
      <c r="L22" s="42"/>
      <c r="M22" s="45"/>
      <c r="N22" s="41"/>
    </row>
    <row r="23" spans="1:14" ht="25.5" customHeight="1" x14ac:dyDescent="0.15">
      <c r="A23" s="38"/>
      <c r="B23" s="42"/>
      <c r="C23" s="46"/>
      <c r="D23" s="41"/>
      <c r="E23" s="44"/>
      <c r="F23" s="45"/>
      <c r="G23" s="41">
        <v>0</v>
      </c>
      <c r="H23" s="38"/>
      <c r="I23" s="42"/>
      <c r="J23" s="42"/>
      <c r="K23" s="42"/>
      <c r="L23" s="42"/>
      <c r="M23" s="45"/>
      <c r="N23" s="41"/>
    </row>
    <row r="24" spans="1:14" ht="25.5" customHeight="1" x14ac:dyDescent="0.15">
      <c r="A24" s="38"/>
      <c r="B24" s="42"/>
      <c r="C24" s="47"/>
      <c r="D24" s="41"/>
      <c r="E24" s="41"/>
      <c r="F24" s="45"/>
      <c r="G24" s="41">
        <v>0</v>
      </c>
      <c r="H24" s="38"/>
      <c r="I24" s="42"/>
      <c r="J24" s="42"/>
      <c r="K24" s="42"/>
      <c r="L24" s="42"/>
      <c r="M24" s="45"/>
      <c r="N24" s="41"/>
    </row>
    <row r="25" spans="1:14" ht="25.5" customHeight="1" x14ac:dyDescent="0.15">
      <c r="A25" s="38"/>
      <c r="B25" s="42"/>
      <c r="C25" s="43"/>
      <c r="D25" s="41"/>
      <c r="E25" s="41"/>
      <c r="F25" s="45"/>
      <c r="G25" s="41">
        <v>0</v>
      </c>
      <c r="H25" s="38"/>
      <c r="I25" s="42"/>
      <c r="J25" s="42"/>
      <c r="K25" s="42"/>
      <c r="L25" s="42"/>
      <c r="M25" s="45"/>
      <c r="N25" s="41"/>
    </row>
    <row r="26" spans="1:14" ht="25.5" customHeight="1" x14ac:dyDescent="0.15">
      <c r="A26" s="38"/>
      <c r="B26" s="42"/>
      <c r="C26" s="43"/>
      <c r="D26" s="41"/>
      <c r="E26" s="41"/>
      <c r="F26" s="45"/>
      <c r="G26" s="41">
        <v>0</v>
      </c>
      <c r="H26" s="38"/>
      <c r="I26" s="42"/>
      <c r="J26" s="42"/>
      <c r="K26" s="42"/>
      <c r="L26" s="42"/>
      <c r="M26" s="45"/>
      <c r="N26" s="41"/>
    </row>
    <row r="27" spans="1:14" ht="25.5" customHeight="1" x14ac:dyDescent="0.15">
      <c r="A27" s="38"/>
      <c r="B27" s="42"/>
      <c r="C27" s="43"/>
      <c r="D27" s="41"/>
      <c r="E27" s="41"/>
      <c r="F27" s="45"/>
      <c r="G27" s="41">
        <v>0</v>
      </c>
      <c r="H27" s="38"/>
      <c r="I27" s="42"/>
      <c r="J27" s="42"/>
      <c r="K27" s="42"/>
      <c r="L27" s="42"/>
      <c r="M27" s="45"/>
      <c r="N27" s="41"/>
    </row>
    <row r="28" spans="1:14" ht="25.5" customHeight="1" x14ac:dyDescent="0.15">
      <c r="A28" s="38"/>
      <c r="B28" s="42"/>
      <c r="C28" s="43"/>
      <c r="D28" s="41"/>
      <c r="E28" s="41"/>
      <c r="F28" s="45"/>
      <c r="G28" s="41">
        <v>0</v>
      </c>
      <c r="H28" s="38"/>
      <c r="I28" s="42"/>
      <c r="J28" s="42"/>
      <c r="K28" s="42"/>
      <c r="L28" s="42"/>
      <c r="M28" s="45"/>
      <c r="N28" s="41"/>
    </row>
    <row r="29" spans="1:14" ht="25.5" customHeight="1" x14ac:dyDescent="0.15">
      <c r="A29" s="38"/>
      <c r="B29" s="42"/>
      <c r="C29" s="43"/>
      <c r="D29" s="41"/>
      <c r="E29" s="41"/>
      <c r="F29" s="45"/>
      <c r="G29" s="41">
        <v>0</v>
      </c>
      <c r="H29" s="38"/>
      <c r="I29" s="42"/>
      <c r="J29" s="42"/>
      <c r="K29" s="42"/>
      <c r="L29" s="42"/>
      <c r="M29" s="45"/>
      <c r="N29" s="41"/>
    </row>
    <row r="30" spans="1:14" ht="25.5" customHeight="1" x14ac:dyDescent="0.15">
      <c r="A30" s="38"/>
      <c r="B30" s="42"/>
      <c r="C30" s="43"/>
      <c r="D30" s="41"/>
      <c r="E30" s="41"/>
      <c r="F30" s="45"/>
      <c r="G30" s="41">
        <v>0</v>
      </c>
      <c r="H30" s="38"/>
      <c r="I30" s="42"/>
      <c r="J30" s="42"/>
      <c r="K30" s="42"/>
      <c r="L30" s="42"/>
      <c r="M30" s="45"/>
      <c r="N30" s="41"/>
    </row>
    <row r="31" spans="1:14" ht="25.5" customHeight="1" x14ac:dyDescent="0.15">
      <c r="A31" s="38"/>
      <c r="B31" s="42"/>
      <c r="C31" s="43"/>
      <c r="D31" s="41"/>
      <c r="E31" s="41"/>
      <c r="F31" s="45"/>
      <c r="G31" s="41">
        <v>0</v>
      </c>
      <c r="H31" s="38"/>
      <c r="I31" s="42"/>
      <c r="J31" s="42"/>
      <c r="K31" s="42"/>
      <c r="L31" s="42"/>
      <c r="M31" s="45"/>
      <c r="N31" s="41"/>
    </row>
    <row r="32" spans="1:14" ht="25.5" customHeight="1" x14ac:dyDescent="0.15">
      <c r="A32" s="38"/>
      <c r="B32" s="42"/>
      <c r="C32" s="43"/>
      <c r="D32" s="41"/>
      <c r="E32" s="41"/>
      <c r="F32" s="45"/>
      <c r="G32" s="41">
        <v>0</v>
      </c>
      <c r="H32" s="38"/>
      <c r="I32" s="42"/>
      <c r="J32" s="42"/>
      <c r="K32" s="42"/>
      <c r="L32" s="42"/>
      <c r="M32" s="45"/>
      <c r="N32" s="41"/>
    </row>
    <row r="33" spans="1:14" ht="25.5" customHeight="1" x14ac:dyDescent="0.15">
      <c r="A33" s="38"/>
      <c r="B33" s="42"/>
      <c r="C33" s="43"/>
      <c r="D33" s="41"/>
      <c r="E33" s="41"/>
      <c r="F33" s="45"/>
      <c r="G33" s="41"/>
      <c r="H33" s="38"/>
      <c r="I33" s="42"/>
      <c r="J33" s="42"/>
      <c r="K33" s="42"/>
      <c r="L33" s="42"/>
      <c r="M33" s="45"/>
      <c r="N33" s="41"/>
    </row>
    <row r="34" spans="1:14" ht="25.5" customHeight="1" x14ac:dyDescent="0.15">
      <c r="A34" s="38"/>
      <c r="B34" s="48"/>
      <c r="C34" s="49"/>
      <c r="D34" s="50"/>
      <c r="E34" s="50"/>
      <c r="F34" s="51"/>
      <c r="G34" s="50"/>
      <c r="H34" s="52"/>
      <c r="I34" s="53"/>
      <c r="J34" s="42"/>
      <c r="K34" s="42"/>
      <c r="L34" s="42"/>
      <c r="M34" s="45"/>
      <c r="N34" s="41"/>
    </row>
    <row r="35" spans="1:14" ht="25.5" customHeight="1" x14ac:dyDescent="0.15">
      <c r="A35" s="54"/>
      <c r="B35" s="55" t="s">
        <v>63</v>
      </c>
      <c r="C35" s="56"/>
      <c r="D35" s="57"/>
      <c r="E35" s="56"/>
      <c r="F35" s="51"/>
      <c r="G35" s="58">
        <v>0</v>
      </c>
      <c r="H35" s="59"/>
      <c r="I35" s="55" t="s">
        <v>64</v>
      </c>
      <c r="J35" s="60"/>
      <c r="K35" s="61"/>
      <c r="L35" s="60"/>
      <c r="M35" s="45"/>
      <c r="N35" s="62">
        <f>G35+N34</f>
        <v>0</v>
      </c>
    </row>
  </sheetData>
  <mergeCells count="2">
    <mergeCell ref="A2:G2"/>
    <mergeCell ref="H2:N2"/>
  </mergeCells>
  <phoneticPr fontId="5"/>
  <conditionalFormatting sqref="F5:F35 M5:M35">
    <cfRule type="cellIs" dxfId="0" priority="2" stopIfTrue="1" operator="equal">
      <formula>$G5</formula>
    </cfRule>
  </conditionalFormatting>
  <pageMargins left="0.98425196850393704" right="0.19685039370078741" top="0.78740157480314965" bottom="0.39370078740157483" header="0" footer="0"/>
  <pageSetup paperSize="9" scale="85" orientation="portrait" blackAndWhite="1" r:id="rId1"/>
  <headerFooter alignWithMargins="0"/>
  <colBreaks count="1" manualBreakCount="1">
    <brk id="7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入札（見積）書</vt:lpstr>
      <vt:lpstr>内訳書</vt:lpstr>
      <vt:lpstr>内訳書!Print_Area</vt:lpstr>
      <vt:lpstr>'入札（見積）書'!Print_Area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鐘ヶ江 剛一</dc:creator>
  <cp:lastModifiedBy>鐘ヶ江 剛一</cp:lastModifiedBy>
  <cp:lastPrinted>2025-12-04T00:40:45Z</cp:lastPrinted>
  <dcterms:created xsi:type="dcterms:W3CDTF">2025-08-21T09:03:46Z</dcterms:created>
  <dcterms:modified xsi:type="dcterms:W3CDTF">2025-12-04T01:36:33Z</dcterms:modified>
</cp:coreProperties>
</file>