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1547\Desktop\行政文書\会計\"/>
    </mc:Choice>
  </mc:AlternateContent>
  <xr:revisionPtr revIDLastSave="0" documentId="13_ncr:1_{9AD89607-ABCC-4F31-8B00-66DE1B5D8D55}" xr6:coauthVersionLast="47" xr6:coauthVersionMax="47" xr10:uidLastSave="{00000000-0000-0000-0000-000000000000}"/>
  <bookViews>
    <workbookView xWindow="-28920" yWindow="-1395" windowWidth="29040" windowHeight="15720" xr2:uid="{5FFEC282-0B49-43EA-B0B4-C8765A5DA53E}"/>
  </bookViews>
  <sheets>
    <sheet name="市場価格調" sheetId="1" r:id="rId1"/>
    <sheet name="内訳書" sheetId="2" r:id="rId2"/>
    <sheet name="見積書" sheetId="3" r:id="rId3"/>
  </sheets>
  <externalReferences>
    <externalReference r:id="rId4"/>
  </externalReferences>
  <definedNames>
    <definedName name="_xlnm.Print_Area" localSheetId="2">見積書!$A$1:$G$44</definedName>
    <definedName name="_xlnm.Print_Area" localSheetId="0">市場価格調!$A$1:$G$41</definedName>
    <definedName name="_xlnm.Print_Area" localSheetId="1">内訳書!$A$1:$K$44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6" i="3"/>
  <c r="B17" i="3"/>
  <c r="G20" i="3"/>
  <c r="G21" i="3"/>
  <c r="G42" i="3"/>
  <c r="B16" i="3" s="1"/>
  <c r="A43" i="3"/>
  <c r="A44" i="3"/>
  <c r="D44" i="3"/>
  <c r="E44" i="3"/>
  <c r="M4" i="2"/>
  <c r="N4" i="2"/>
  <c r="O4" i="2"/>
  <c r="P4" i="2"/>
  <c r="R4" i="2"/>
  <c r="U4" i="2"/>
  <c r="V4" i="2"/>
  <c r="W4" i="2"/>
  <c r="X4" i="2"/>
  <c r="Z4" i="2" s="1"/>
  <c r="M5" i="2"/>
  <c r="N5" i="2"/>
  <c r="O5" i="2"/>
  <c r="P5" i="2"/>
  <c r="R5" i="2" s="1"/>
  <c r="U5" i="2"/>
  <c r="V5" i="2"/>
  <c r="W5" i="2"/>
  <c r="X5" i="2"/>
  <c r="Z5" i="2"/>
  <c r="M6" i="2"/>
  <c r="R6" i="2"/>
  <c r="U6" i="2"/>
  <c r="V6" i="2"/>
  <c r="W6" i="2"/>
  <c r="X6" i="2"/>
  <c r="Z6" i="2" s="1"/>
  <c r="M7" i="2"/>
  <c r="N7" i="2"/>
  <c r="O7" i="2"/>
  <c r="P7" i="2"/>
  <c r="R7" i="2"/>
  <c r="U7" i="2"/>
  <c r="V7" i="2"/>
  <c r="W7" i="2"/>
  <c r="X7" i="2"/>
  <c r="Z7" i="2"/>
  <c r="M8" i="2"/>
  <c r="N8" i="2"/>
  <c r="O8" i="2"/>
  <c r="P8" i="2"/>
  <c r="R8" i="2" s="1"/>
  <c r="U8" i="2"/>
  <c r="V8" i="2"/>
  <c r="W8" i="2"/>
  <c r="X8" i="2"/>
  <c r="Z8" i="2" s="1"/>
  <c r="M9" i="2"/>
  <c r="N9" i="2"/>
  <c r="O9" i="2"/>
  <c r="P9" i="2"/>
  <c r="R9" i="2" s="1"/>
  <c r="U9" i="2"/>
  <c r="V9" i="2"/>
  <c r="W9" i="2"/>
  <c r="X9" i="2"/>
  <c r="Z9" i="2" s="1"/>
  <c r="M10" i="2"/>
  <c r="N10" i="2"/>
  <c r="O10" i="2"/>
  <c r="P10" i="2"/>
  <c r="R10" i="2"/>
  <c r="U10" i="2"/>
  <c r="V10" i="2"/>
  <c r="W10" i="2"/>
  <c r="X10" i="2"/>
  <c r="Z10" i="2" s="1"/>
  <c r="M11" i="2"/>
  <c r="N11" i="2"/>
  <c r="O11" i="2"/>
  <c r="P11" i="2"/>
  <c r="R11" i="2" s="1"/>
  <c r="U11" i="2"/>
  <c r="V11" i="2"/>
  <c r="W11" i="2"/>
  <c r="X11" i="2"/>
  <c r="Z11" i="2" s="1"/>
  <c r="M12" i="2"/>
  <c r="N12" i="2"/>
  <c r="O12" i="2"/>
  <c r="P12" i="2"/>
  <c r="R12" i="2"/>
  <c r="U12" i="2"/>
  <c r="V12" i="2"/>
  <c r="W12" i="2"/>
  <c r="X12" i="2"/>
  <c r="Z12" i="2"/>
  <c r="M13" i="2"/>
  <c r="N13" i="2"/>
  <c r="O13" i="2"/>
  <c r="P13" i="2"/>
  <c r="R13" i="2" s="1"/>
  <c r="U13" i="2"/>
  <c r="V13" i="2"/>
  <c r="W13" i="2"/>
  <c r="X13" i="2"/>
  <c r="Z13" i="2" s="1"/>
  <c r="M14" i="2"/>
  <c r="N14" i="2"/>
  <c r="O14" i="2"/>
  <c r="P14" i="2"/>
  <c r="R14" i="2" s="1"/>
  <c r="U14" i="2"/>
  <c r="W14" i="2"/>
  <c r="X14" i="2"/>
  <c r="Z14" i="2" s="1"/>
  <c r="M15" i="2"/>
  <c r="N15" i="2"/>
  <c r="O15" i="2"/>
  <c r="P15" i="2"/>
  <c r="R15" i="2" s="1"/>
  <c r="U15" i="2"/>
  <c r="V15" i="2"/>
  <c r="W15" i="2"/>
  <c r="X15" i="2"/>
  <c r="Z15" i="2"/>
  <c r="M16" i="2"/>
  <c r="N16" i="2"/>
  <c r="O16" i="2"/>
  <c r="P16" i="2"/>
  <c r="R16" i="2" s="1"/>
  <c r="U16" i="2"/>
  <c r="V16" i="2"/>
  <c r="W16" i="2"/>
  <c r="X16" i="2"/>
  <c r="Z16" i="2" s="1"/>
  <c r="M17" i="2"/>
  <c r="N17" i="2"/>
  <c r="O17" i="2"/>
  <c r="P17" i="2"/>
  <c r="R17" i="2" s="1"/>
  <c r="U17" i="2"/>
  <c r="V17" i="2"/>
  <c r="W17" i="2"/>
  <c r="X17" i="2"/>
  <c r="Z17" i="2" s="1"/>
  <c r="M18" i="2"/>
  <c r="N18" i="2"/>
  <c r="O18" i="2"/>
  <c r="P18" i="2"/>
  <c r="R18" i="2"/>
  <c r="U18" i="2"/>
  <c r="V18" i="2"/>
  <c r="W18" i="2"/>
  <c r="X18" i="2"/>
  <c r="Z18" i="2" s="1"/>
  <c r="M19" i="2"/>
  <c r="N19" i="2"/>
  <c r="O19" i="2"/>
  <c r="P19" i="2"/>
  <c r="R19" i="2" s="1"/>
  <c r="U19" i="2"/>
  <c r="V19" i="2"/>
  <c r="W19" i="2"/>
  <c r="X19" i="2"/>
  <c r="Z19" i="2"/>
  <c r="M20" i="2"/>
  <c r="N20" i="2"/>
  <c r="O20" i="2"/>
  <c r="P20" i="2"/>
  <c r="R20" i="2"/>
  <c r="U20" i="2"/>
  <c r="V20" i="2"/>
  <c r="W20" i="2"/>
  <c r="X20" i="2"/>
  <c r="Z20" i="2" s="1"/>
  <c r="M21" i="2"/>
  <c r="N21" i="2"/>
  <c r="O21" i="2"/>
  <c r="P21" i="2"/>
  <c r="R21" i="2" s="1"/>
  <c r="U21" i="2"/>
  <c r="V21" i="2"/>
  <c r="W21" i="2"/>
  <c r="X21" i="2"/>
  <c r="Z21" i="2" s="1"/>
  <c r="M22" i="2"/>
  <c r="N22" i="2"/>
  <c r="O22" i="2"/>
  <c r="P22" i="2"/>
  <c r="R22" i="2" s="1"/>
  <c r="U22" i="2"/>
  <c r="V22" i="2"/>
  <c r="W22" i="2"/>
  <c r="X22" i="2"/>
  <c r="Z22" i="2" s="1"/>
  <c r="M23" i="2"/>
  <c r="N23" i="2"/>
  <c r="O23" i="2"/>
  <c r="P23" i="2"/>
  <c r="R23" i="2" s="1"/>
  <c r="U23" i="2"/>
  <c r="V23" i="2"/>
  <c r="W23" i="2"/>
  <c r="X23" i="2"/>
  <c r="Z23" i="2" s="1"/>
  <c r="M24" i="2"/>
  <c r="N24" i="2"/>
  <c r="O24" i="2"/>
  <c r="P24" i="2"/>
  <c r="R24" i="2" s="1"/>
  <c r="U24" i="2"/>
  <c r="V24" i="2"/>
  <c r="W24" i="2"/>
  <c r="X24" i="2"/>
  <c r="Z24" i="2" s="1"/>
  <c r="M25" i="2"/>
  <c r="N25" i="2"/>
  <c r="O25" i="2"/>
  <c r="P25" i="2"/>
  <c r="R25" i="2" s="1"/>
  <c r="U25" i="2"/>
  <c r="V25" i="2"/>
  <c r="W25" i="2"/>
  <c r="X25" i="2"/>
  <c r="Z25" i="2" s="1"/>
  <c r="M26" i="2"/>
  <c r="N26" i="2"/>
  <c r="O26" i="2"/>
  <c r="P26" i="2"/>
  <c r="R26" i="2"/>
  <c r="U26" i="2"/>
  <c r="V26" i="2"/>
  <c r="W26" i="2"/>
  <c r="X26" i="2"/>
  <c r="Z26" i="2" s="1"/>
  <c r="M27" i="2"/>
  <c r="N27" i="2"/>
  <c r="O27" i="2"/>
  <c r="P27" i="2"/>
  <c r="R27" i="2" s="1"/>
  <c r="U27" i="2"/>
  <c r="V27" i="2"/>
  <c r="W27" i="2"/>
  <c r="X27" i="2"/>
  <c r="Z27" i="2"/>
  <c r="M28" i="2"/>
  <c r="N28" i="2"/>
  <c r="O28" i="2"/>
  <c r="P28" i="2"/>
  <c r="R28" i="2" s="1"/>
  <c r="U28" i="2"/>
  <c r="V28" i="2"/>
  <c r="W28" i="2"/>
  <c r="X28" i="2"/>
  <c r="Z28" i="2" s="1"/>
  <c r="M29" i="2"/>
  <c r="N29" i="2"/>
  <c r="O29" i="2"/>
  <c r="P29" i="2"/>
  <c r="R29" i="2" s="1"/>
  <c r="U29" i="2"/>
  <c r="V29" i="2"/>
  <c r="W29" i="2"/>
  <c r="X29" i="2"/>
  <c r="Z29" i="2"/>
  <c r="M30" i="2"/>
  <c r="N30" i="2"/>
  <c r="O30" i="2"/>
  <c r="P30" i="2"/>
  <c r="R30" i="2" s="1"/>
  <c r="U30" i="2"/>
  <c r="V30" i="2"/>
  <c r="W30" i="2"/>
  <c r="X30" i="2"/>
  <c r="Z30" i="2" s="1"/>
  <c r="M31" i="2"/>
  <c r="N31" i="2"/>
  <c r="O31" i="2"/>
  <c r="P31" i="2"/>
  <c r="R31" i="2" s="1"/>
  <c r="U31" i="2"/>
  <c r="V31" i="2"/>
  <c r="W31" i="2"/>
  <c r="X31" i="2"/>
  <c r="Z31" i="2" s="1"/>
  <c r="M32" i="2"/>
  <c r="N32" i="2"/>
  <c r="O32" i="2"/>
  <c r="P32" i="2"/>
  <c r="R32" i="2" s="1"/>
  <c r="U32" i="2"/>
  <c r="V32" i="2"/>
  <c r="W32" i="2"/>
  <c r="X32" i="2"/>
  <c r="Z32" i="2" s="1"/>
  <c r="M33" i="2"/>
  <c r="N33" i="2"/>
  <c r="O33" i="2"/>
  <c r="P33" i="2"/>
  <c r="R33" i="2"/>
  <c r="U33" i="2"/>
  <c r="V33" i="2"/>
  <c r="W33" i="2"/>
  <c r="X33" i="2"/>
  <c r="Z33" i="2" s="1"/>
  <c r="M34" i="2"/>
  <c r="N34" i="2"/>
  <c r="O34" i="2"/>
  <c r="P34" i="2"/>
  <c r="R34" i="2"/>
  <c r="U34" i="2"/>
  <c r="V34" i="2"/>
  <c r="W34" i="2"/>
  <c r="X34" i="2"/>
  <c r="Z34" i="2" s="1"/>
  <c r="M35" i="2"/>
  <c r="N35" i="2"/>
  <c r="O35" i="2"/>
  <c r="P35" i="2"/>
  <c r="R35" i="2" s="1"/>
  <c r="U35" i="2"/>
  <c r="V35" i="2"/>
  <c r="W35" i="2"/>
  <c r="X35" i="2"/>
  <c r="Z35" i="2"/>
  <c r="M36" i="2"/>
  <c r="N36" i="2"/>
  <c r="O36" i="2"/>
  <c r="P36" i="2"/>
  <c r="R36" i="2" s="1"/>
  <c r="U36" i="2"/>
  <c r="V36" i="2"/>
  <c r="W36" i="2"/>
  <c r="X36" i="2"/>
  <c r="Z36" i="2" s="1"/>
  <c r="M37" i="2"/>
  <c r="N37" i="2"/>
  <c r="O37" i="2"/>
  <c r="P37" i="2"/>
  <c r="R37" i="2" s="1"/>
  <c r="U37" i="2"/>
  <c r="V37" i="2"/>
  <c r="W37" i="2"/>
  <c r="X37" i="2"/>
  <c r="M38" i="2"/>
  <c r="N38" i="2"/>
  <c r="O38" i="2"/>
  <c r="P38" i="2"/>
  <c r="R38" i="2"/>
  <c r="U38" i="2"/>
  <c r="V38" i="2"/>
  <c r="W38" i="2"/>
  <c r="X38" i="2"/>
  <c r="M39" i="2"/>
  <c r="N39" i="2"/>
  <c r="O39" i="2"/>
  <c r="P39" i="2"/>
  <c r="R39" i="2"/>
  <c r="U39" i="2"/>
  <c r="V39" i="2"/>
  <c r="W39" i="2"/>
  <c r="X39" i="2"/>
  <c r="M40" i="2"/>
  <c r="N40" i="2"/>
  <c r="O40" i="2"/>
  <c r="P40" i="2"/>
  <c r="R40" i="2" s="1"/>
  <c r="U40" i="2"/>
  <c r="V40" i="2"/>
  <c r="W40" i="2"/>
  <c r="X40" i="2"/>
  <c r="M41" i="2"/>
  <c r="N41" i="2"/>
  <c r="O41" i="2"/>
  <c r="P41" i="2"/>
  <c r="R41" i="2" s="1"/>
  <c r="U41" i="2"/>
  <c r="V41" i="2"/>
  <c r="W41" i="2"/>
  <c r="X41" i="2"/>
  <c r="M42" i="2"/>
  <c r="N42" i="2"/>
  <c r="O42" i="2"/>
  <c r="P42" i="2"/>
  <c r="R42" i="2" s="1"/>
  <c r="U42" i="2"/>
  <c r="V42" i="2"/>
  <c r="W42" i="2"/>
  <c r="X42" i="2"/>
  <c r="M43" i="2"/>
  <c r="N43" i="2"/>
  <c r="O43" i="2"/>
  <c r="P43" i="2"/>
  <c r="R43" i="2"/>
  <c r="V43" i="2"/>
  <c r="W43" i="2"/>
  <c r="X43" i="2"/>
  <c r="B4" i="1"/>
  <c r="B5" i="1"/>
  <c r="B6" i="1"/>
  <c r="B17" i="1"/>
  <c r="A40" i="1"/>
  <c r="C40" i="1"/>
  <c r="A41" i="1"/>
  <c r="C41" i="1"/>
  <c r="D41" i="1"/>
  <c r="E41" i="1"/>
  <c r="R44" i="2" l="1"/>
  <c r="G39" i="1" s="1"/>
  <c r="B16" i="1" s="1"/>
  <c r="Z37" i="2"/>
  <c r="Z43" i="2" s="1"/>
  <c r="G44" i="2"/>
  <c r="Z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陸上自衛隊</author>
  </authors>
  <commentList>
    <comment ref="B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契担、支担の切り替え忘れるな</t>
        </r>
      </text>
    </comment>
  </commentList>
</comments>
</file>

<file path=xl/sharedStrings.xml><?xml version="1.0" encoding="utf-8"?>
<sst xmlns="http://schemas.openxmlformats.org/spreadsheetml/2006/main" count="238" uniqueCount="153">
  <si>
    <t>計</t>
    <rPh sb="0" eb="1">
      <t>ケイ</t>
    </rPh>
    <phoneticPr fontId="3"/>
  </si>
  <si>
    <t>金額</t>
    <rPh sb="0" eb="2">
      <t>キンガク</t>
    </rPh>
    <phoneticPr fontId="6"/>
  </si>
  <si>
    <t>単価</t>
    <rPh sb="0" eb="2">
      <t>タンカ</t>
    </rPh>
    <phoneticPr fontId="6"/>
  </si>
  <si>
    <t>数量</t>
    <rPh sb="0" eb="2">
      <t>スウリョウテイスウ</t>
    </rPh>
    <phoneticPr fontId="6"/>
  </si>
  <si>
    <t>単位</t>
    <rPh sb="0" eb="2">
      <t>タンイ</t>
    </rPh>
    <phoneticPr fontId="6"/>
  </si>
  <si>
    <t>規格</t>
    <rPh sb="0" eb="1">
      <t>キ</t>
    </rPh>
    <rPh sb="1" eb="2">
      <t>カク</t>
    </rPh>
    <phoneticPr fontId="3"/>
  </si>
  <si>
    <t>品名</t>
    <rPh sb="0" eb="1">
      <t>ヒン</t>
    </rPh>
    <rPh sb="1" eb="2">
      <t>ナ</t>
    </rPh>
    <phoneticPr fontId="6"/>
  </si>
  <si>
    <t>№</t>
    <phoneticPr fontId="6"/>
  </si>
  <si>
    <t>内　　　訳</t>
    <rPh sb="0" eb="1">
      <t>ナイ</t>
    </rPh>
    <rPh sb="4" eb="5">
      <t>ヤク</t>
    </rPh>
    <phoneticPr fontId="6"/>
  </si>
  <si>
    <t>て誓約致します。</t>
    <rPh sb="1" eb="3">
      <t>セイヤク</t>
    </rPh>
    <rPh sb="3" eb="4">
      <t>イタ</t>
    </rPh>
    <phoneticPr fontId="6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</si>
  <si>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6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</si>
  <si>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6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</si>
  <si>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6"/>
  </si>
  <si>
    <t>会 社 名</t>
    <rPh sb="0" eb="1">
      <t>カイ</t>
    </rPh>
    <rPh sb="2" eb="3">
      <t>シャ</t>
    </rPh>
    <rPh sb="4" eb="5">
      <t>メイ</t>
    </rPh>
    <phoneticPr fontId="6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</si>
  <si>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6"/>
  </si>
  <si>
    <t>住　　所</t>
    <rPh sb="0" eb="1">
      <t>ジュウ</t>
    </rPh>
    <rPh sb="3" eb="4">
      <t>ショ</t>
    </rPh>
    <phoneticPr fontId="6"/>
  </si>
  <si>
    <t>容を承諾のうえ見積致します。</t>
    <phoneticPr fontId="3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</si>
  <si>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</si>
  <si>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</si>
  <si>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市場価格調書</t>
    <rPh sb="0" eb="2">
      <t>シジョウ</t>
    </rPh>
    <rPh sb="2" eb="4">
      <t>カカク</t>
    </rPh>
    <rPh sb="4" eb="6">
      <t>チョウショ</t>
    </rPh>
    <phoneticPr fontId="3"/>
  </si>
  <si>
    <t/>
  </si>
  <si>
    <t>合　計</t>
    <rPh sb="0" eb="1">
      <t>ゴウケイ</t>
    </rPh>
    <phoneticPr fontId="3"/>
  </si>
  <si>
    <t>小　計</t>
    <rPh sb="0" eb="1">
      <t>ショウ</t>
    </rPh>
    <rPh sb="2" eb="3">
      <t>ケイ</t>
    </rPh>
    <phoneticPr fontId="3"/>
  </si>
  <si>
    <t>小　計</t>
    <rPh sb="0" eb="1">
      <t>ショウケイ</t>
    </rPh>
    <phoneticPr fontId="3"/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</si>
  <si>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</si>
  <si>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</si>
  <si>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</si>
  <si>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</si>
  <si>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</si>
  <si>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</si>
  <si>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</si>
  <si>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</si>
  <si>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</si>
  <si>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</si>
  <si>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以下余白</t>
    <rPh sb="0" eb="4">
      <t>イカヨハク</t>
    </rPh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</si>
  <si>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</si>
  <si>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</si>
  <si>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</si>
  <si>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</si>
  <si>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</si>
  <si>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</si>
  <si>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</si>
  <si>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</si>
  <si>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</si>
  <si>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</si>
  <si>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オレンジ１－１６３４</t>
  </si>
  <si>
    <t>1</t>
  </si>
  <si>
    <t>備考</t>
    <rPh sb="0" eb="2">
      <t>ビコウ</t>
    </rPh>
    <phoneticPr fontId="3"/>
  </si>
  <si>
    <t>内　訳　書</t>
    <rPh sb="0" eb="1">
      <t>ナイ</t>
    </rPh>
    <rPh sb="2" eb="3">
      <t>ワケ</t>
    </rPh>
    <rPh sb="4" eb="5">
      <t>ショ</t>
    </rPh>
    <phoneticPr fontId="3"/>
  </si>
  <si>
    <t>別紙３」</t>
    <rPh sb="0" eb="2">
      <t>ベッシ</t>
    </rPh>
    <phoneticPr fontId="3"/>
  </si>
  <si>
    <t>別紙２</t>
    <rPh sb="0" eb="2">
      <t>ベッシ</t>
    </rPh>
    <phoneticPr fontId="3"/>
  </si>
  <si>
    <t>別紙１</t>
    <rPh sb="0" eb="2">
      <t>ベッシ</t>
    </rPh>
    <phoneticPr fontId="3"/>
  </si>
  <si>
    <t>陸上自衛隊 佐賀駐屯地</t>
    <rPh sb="0" eb="2">
      <t>リクジョウ</t>
    </rPh>
    <rPh sb="2" eb="5">
      <t>ジエイタイ</t>
    </rPh>
    <rPh sb="6" eb="8">
      <t>サガ</t>
    </rPh>
    <rPh sb="8" eb="11">
      <t>チュウトンチ</t>
    </rPh>
    <phoneticPr fontId="3"/>
  </si>
  <si>
    <t>陸上自衛隊佐賀駐屯地</t>
    <phoneticPr fontId="6"/>
  </si>
  <si>
    <t>個</t>
  </si>
  <si>
    <t>カタログ</t>
    <phoneticPr fontId="3"/>
  </si>
  <si>
    <t>22</t>
  </si>
  <si>
    <t>23</t>
  </si>
  <si>
    <t>24</t>
  </si>
  <si>
    <t>入　札　書</t>
    <rPh sb="0" eb="1">
      <t>ニュウ</t>
    </rPh>
    <rPh sb="2" eb="3">
      <t>サツ</t>
    </rPh>
    <rPh sb="4" eb="5">
      <t>ショ</t>
    </rPh>
    <phoneticPr fontId="3"/>
  </si>
  <si>
    <t>下記入札に対して入札等参加者心得の内</t>
    <rPh sb="0" eb="2">
      <t>カキ</t>
    </rPh>
    <rPh sb="2" eb="4">
      <t>ニュウサツ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</si>
  <si>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25</t>
  </si>
  <si>
    <t>26</t>
  </si>
  <si>
    <t>27</t>
  </si>
  <si>
    <t>28</t>
  </si>
  <si>
    <t>29</t>
  </si>
  <si>
    <t>単価</t>
    <rPh sb="0" eb="2">
      <t>タンカ</t>
    </rPh>
    <phoneticPr fontId="3"/>
  </si>
  <si>
    <t>金額</t>
    <rPh sb="0" eb="2">
      <t>キンガク</t>
    </rPh>
    <phoneticPr fontId="3"/>
  </si>
  <si>
    <t>樹脂製　タイヤストッパーＷ</t>
  </si>
  <si>
    <t>ｐａ－ｍａｎ　１１１×２１８×１２３ｍｍ黒色２個セット　ロープ付又は同等品以上</t>
  </si>
  <si>
    <t>エレコム　モバイルバッテリー　２００００ｍＡｈ　１５Ｗ</t>
  </si>
  <si>
    <t>ブラック　ＥＣ－Ｃ３９ＢＫ又は同等品以上</t>
  </si>
  <si>
    <t>エレコム　ＵＳＢ充電器　６０Ｗ　ＵＳＢ－Ａ×１０</t>
  </si>
  <si>
    <t>１．５ｍ　ＥＣ－ＡＣＤ０４ＷＨ又は同等品以上</t>
  </si>
  <si>
    <t>ポータブルトイレ　携帯トイレ　折り畳み式</t>
  </si>
  <si>
    <t>ブランド：Ａｒｋｌｏｖｅ　又は同等品以上</t>
  </si>
  <si>
    <t>サンコー　非常用　簡易トイレ【凝固剤３０個入】</t>
  </si>
  <si>
    <t>ホワイト　８×６×０．５ｃｍ　Ｒ－３０又は同等品以上</t>
  </si>
  <si>
    <t>【北欧スタイル】ＥＣＯ　ゴミ袋　生分解性バッグ（半生分解）</t>
  </si>
  <si>
    <t>黒　半透明　２０Ｌ　５０×６０ｃｍ又は同等品以上</t>
  </si>
  <si>
    <t>黒　半透明　４０Ｌ　６０×８０ｃｍ又は同等品以上</t>
  </si>
  <si>
    <t>「アセキ」ソーラーライト　屋外　防水センサーライト</t>
  </si>
  <si>
    <t>アセキストア　３０００ＬＭ・２１０ＬＥＤ・３面発光２２００ｍＡｈ又は同等品以上</t>
  </si>
  <si>
    <t>ＥＳＳ　Ｅｙｅｗｅａｒ　Ｉｃｅ　３ＬＳ　Ｅｙｅｓｈｉｅｌｄ　Ｋｉｔ</t>
  </si>
  <si>
    <t>７４０－００２０又は同等品以上</t>
  </si>
  <si>
    <t>ＭＯＬＤＥＸ（モルデックス）カモプラグ　耳栓</t>
  </si>
  <si>
    <t>ｃａｍｏｐｌｕｇｓ　約２００ペア　６６０８又は同等品以上</t>
  </si>
  <si>
    <t>プラス　デスクマット</t>
  </si>
  <si>
    <t>１．９ｍｍ厚　薄手１１９０×６９０ｍｍ　透明＋グリーンＤＭ－１２７ＥＷ　４１－０２２又は同等品以上</t>
  </si>
  <si>
    <t>１．９ｍｍ厚　薄手１３９０×５９０ｍｍ　透明＋グリーンＤＭ－１４６ＥＷ　４１－０２４又は同等品以上</t>
  </si>
  <si>
    <t>アサヒ興洋　ランチプレート　仕切り皿　クリーム</t>
  </si>
  <si>
    <t>ＡＺ１９－２３　１枚入又は同等品以上</t>
  </si>
  <si>
    <t>ＫＯＫＵＢＯ（コクボ）ＫＯＫＵ　ラウンド深皿　小　スチールグレー</t>
  </si>
  <si>
    <t>ＫＣ－２１４又は同等品以上</t>
  </si>
  <si>
    <t>リズム（ＲＨＹＴＨＭ）掛け時計</t>
  </si>
  <si>
    <t>ＫＣ－２１４４ＦＮ４０４ＳＲ１９又は同等品以上</t>
  </si>
  <si>
    <t>ＪＥＪアステージ収納ボックス　ＮＣボックス</t>
  </si>
  <si>
    <t>＃２２［幅３８×奥行５４．５×高さ１８ｃｍ］又は同等品以上</t>
  </si>
  <si>
    <t>ペン皿</t>
  </si>
  <si>
    <t>ＣＲ－ＰＺ８０－ＤＧＲ又は同等品以上</t>
  </si>
  <si>
    <t>ライオン事務器　カード立　Ｖ型</t>
  </si>
  <si>
    <t>Ｈ６５×Ｗ１８０ｍｍ用　Ｖ－１８０Ｋ又は同等品以上</t>
  </si>
  <si>
    <t>ＢＥＳＰＯＲＴＢＬＥ　竿上げ棒　伸縮式　</t>
  </si>
  <si>
    <t>ＢＥＳＰＯＲＴＢＬＥ　ステンレス製２ｍ又は同等品以上</t>
  </si>
  <si>
    <t>ＭＥＬＯＴＯＵＧＨ　インパクトホルスター</t>
  </si>
  <si>
    <t>３イン１ドリルホルスターコンボ　磁気リストバンド（右利き用）又は同等品以上</t>
  </si>
  <si>
    <t>ＫＯＫＩＴＥＡ荷締めベルト　ラチェット式タイダウンベルト</t>
  </si>
  <si>
    <t>グリーン長４ｍ　幅３．８ｃｍ　１６００ｋｇ（２本）又は同等品以上</t>
  </si>
  <si>
    <t>法人様向け　カグクロ　ホワイトボード　壁掛け　無地</t>
  </si>
  <si>
    <t>Ｗ１８００×Ｈ９０５ｍｍ　ＷＫ－１８９０又は同等品以上</t>
  </si>
  <si>
    <t>ｋｅｙｎｉｃｅ　ＵＳＢ扇風機　自動首振り　卓上</t>
  </si>
  <si>
    <t>ＫＮ－６１８　ブラック又は同等品以上</t>
  </si>
  <si>
    <t>ＫｏｉＦｌｏｗ　キーボックス　壁掛け　キーケース</t>
  </si>
  <si>
    <t>ホワイト―２０本対応又は同等品以上</t>
  </si>
  <si>
    <t>タイガー魔法瓶　マイコン電気ポット　３Ｌ</t>
  </si>
  <si>
    <t>ホワイト　ＰＤＲ－Ｇ３０１－Ｗ　Ｔｉｇｅｒ又は同等品以上</t>
  </si>
  <si>
    <t>象印　保温弁当箱　ステンレスランチジャー</t>
  </si>
  <si>
    <t>ＳＬ－ＧＨ１８－ＢＡ又は同等品以上</t>
  </si>
  <si>
    <t>ＪＪＣ　大容量　電池ケース　単３型　</t>
  </si>
  <si>
    <t>ＡＡ電池×２８本＋電池チェッカー　ブラック又は同等品以上</t>
  </si>
  <si>
    <t>＃４５［幅３８×奥行５４．５×高さ３２ｃｍ］又は同等品以上</t>
  </si>
  <si>
    <t>マーナ（ｍａｒｎａ）立つしゃもじ　プレミアムクリア</t>
  </si>
  <si>
    <t>Ｋ５５５ＣＬ又は同等品以上</t>
  </si>
  <si>
    <t>玉虎堂　スープレードル　８０ｃｃ　１８－８ステンレス</t>
  </si>
  <si>
    <t>ＢＬＣ３７０８０又は同等品以上</t>
  </si>
  <si>
    <t>高儀（Ｔａｋａｇｉ）職人同６６ナイロンストッパー付き万能トング</t>
  </si>
  <si>
    <t>黒　２４０ｍｍ又は同等品以上</t>
  </si>
  <si>
    <t>カインズ（ＣＡＩＮＺ）クローゼットチェスト５４　</t>
  </si>
  <si>
    <t>４段　幅５４ｃｍ　奥行４０ｃｍ　高さ８１ｃｍ　キャスター付き又は同等品以上</t>
  </si>
  <si>
    <t>Ｓ字フック　Ｓフック　ステンレス製　１５個入り</t>
  </si>
  <si>
    <t>３サイズ各５個　耐荷重１０ｋｇ　吊り下げＳ字フック又は同等品以上</t>
  </si>
  <si>
    <t>ＳＫ１１（エスケー１１）深型ステンレスパーツトレイ</t>
  </si>
  <si>
    <t>外寸１３７×１０６×６０ｍｍ　約０．６５Ｌ　ＳＰＴ－Ｄ１３又は同等品以上</t>
  </si>
  <si>
    <t>ｆｏｇｍａｎ　平筆　絵筆　大容量</t>
  </si>
  <si>
    <t>８０本セット（平筆）又は同等品以上</t>
  </si>
  <si>
    <t>１０ｍｍエアーベルトサンダー</t>
  </si>
  <si>
    <t>替えベルト×３本付き又は同等品以上</t>
  </si>
  <si>
    <t>ピービ―（ＰＢ）スイスツールズ　無反動コンビネーションハンマー</t>
  </si>
  <si>
    <t>３０４－２又は同等品以上</t>
  </si>
  <si>
    <t>フロアシート</t>
  </si>
  <si>
    <t>幅３７ｃｍ　９００７６又は同等品以上</t>
  </si>
  <si>
    <t>メートル</t>
  </si>
  <si>
    <t>輸送航空野整備隊　工藤１曹（５０７）</t>
    <phoneticPr fontId="3"/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</si>
  <si>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</si>
  <si>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</si>
  <si>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</si>
  <si>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</si>
  <si>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</si>
  <si>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</si>
  <si>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</si>
  <si>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</si>
  <si>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</si>
  <si>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ほか３７件　内訳書のとおり</t>
    <rPh sb="4" eb="5">
      <t>ケン</t>
    </rPh>
    <rPh sb="6" eb="9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</si>
</sst>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" fillId="0" borderId="0"/>
    <xf numFmtId="0" fontId="9" fillId="0" borderId="0">
      <alignment vertical="center"/>
    </xf>
  </cellStyleXfs>
  <cellXfs count="86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38" fontId="2" fillId="0" borderId="4" xfId="1" applyFont="1" applyFill="1" applyBorder="1" applyAlignment="1" applyProtection="1">
      <alignment shrinkToFit="1"/>
      <protection locked="0"/>
    </xf>
    <xf numFmtId="38" fontId="2" fillId="0" borderId="3" xfId="2" applyNumberFormat="1" applyFont="1" applyBorder="1" applyAlignment="1" applyProtection="1">
      <alignment horizontal="center" wrapText="1" shrinkToFit="1"/>
      <protection locked="0"/>
    </xf>
    <xf numFmtId="0" fontId="2" fillId="0" borderId="1" xfId="2" applyFont="1" applyBorder="1" applyAlignment="1" applyProtection="1">
      <alignment wrapText="1" shrinkToFit="1"/>
      <protection locked="0"/>
    </xf>
    <xf numFmtId="0" fontId="2" fillId="0" borderId="4" xfId="2" applyFont="1" applyBorder="1" applyAlignment="1" applyProtection="1">
      <alignment horizontal="center" wrapText="1" shrinkToFit="1"/>
      <protection locked="0"/>
    </xf>
    <xf numFmtId="0" fontId="2" fillId="0" borderId="4" xfId="2" quotePrefix="1" applyFont="1" applyBorder="1" applyAlignment="1" applyProtection="1">
      <alignment horizontal="center" shrinkToFit="1"/>
      <protection locked="0"/>
    </xf>
    <xf numFmtId="0" fontId="2" fillId="0" borderId="4" xfId="2" applyFont="1" applyBorder="1" applyAlignment="1" applyProtection="1">
      <alignment horizontal="center"/>
      <protection locked="0"/>
    </xf>
    <xf numFmtId="38" fontId="2" fillId="0" borderId="4" xfId="1" applyFont="1" applyBorder="1" applyAlignment="1" applyProtection="1">
      <protection locked="0"/>
    </xf>
    <xf numFmtId="0" fontId="2" fillId="0" borderId="4" xfId="2" applyFont="1" applyBorder="1" applyAlignment="1">
      <alignment horizontal="distributed" vertical="center" justifyLastLine="1"/>
    </xf>
    <xf numFmtId="0" fontId="2" fillId="0" borderId="4" xfId="3" applyFont="1" applyBorder="1" applyAlignment="1">
      <alignment horizontal="distributed" vertical="center" indent="4"/>
    </xf>
    <xf numFmtId="0" fontId="2" fillId="0" borderId="4" xfId="2" applyFont="1" applyBorder="1" applyAlignment="1">
      <alignment horizontal="distributed" vertical="center" indent="4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2" fillId="0" borderId="0" xfId="2" applyFont="1" applyAlignment="1">
      <alignment horizontal="right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0" fontId="2" fillId="0" borderId="0" xfId="2" applyFont="1" applyAlignment="1" applyProtection="1">
      <alignment vertical="center" wrapText="1"/>
      <protection locked="0"/>
    </xf>
    <xf numFmtId="56" fontId="5" fillId="0" borderId="0" xfId="2" applyNumberFormat="1" applyFont="1" applyAlignment="1">
      <alignment vertical="center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vertical="center" indent="1"/>
    </xf>
    <xf numFmtId="0" fontId="10" fillId="0" borderId="0" xfId="4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shrinkToFi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12" fillId="2" borderId="4" xfId="0" applyFont="1" applyFill="1" applyBorder="1" applyAlignment="1">
      <alignment horizontal="left" vertical="top"/>
    </xf>
    <xf numFmtId="38" fontId="4" fillId="0" borderId="4" xfId="1" applyFont="1" applyFill="1" applyBorder="1" applyAlignment="1">
      <alignment horizontal="right" shrinkToFit="1"/>
    </xf>
    <xf numFmtId="38" fontId="4" fillId="0" borderId="4" xfId="2" quotePrefix="1" applyNumberFormat="1" applyBorder="1" applyAlignment="1">
      <alignment wrapText="1" shrinkToFit="1"/>
    </xf>
    <xf numFmtId="38" fontId="4" fillId="0" borderId="4" xfId="2" quotePrefix="1" applyNumberFormat="1" applyBorder="1" applyAlignment="1">
      <alignment horizontal="center" wrapText="1" shrinkToFit="1"/>
    </xf>
    <xf numFmtId="38" fontId="13" fillId="0" borderId="4" xfId="2" quotePrefix="1" applyNumberFormat="1" applyFont="1" applyBorder="1" applyAlignment="1">
      <alignment horizontal="center" vertical="center" wrapText="1" shrinkToFit="1"/>
    </xf>
    <xf numFmtId="0" fontId="13" fillId="0" borderId="4" xfId="2" quotePrefix="1" applyFont="1" applyBorder="1" applyAlignment="1">
      <alignment horizontal="center" shrinkToFit="1"/>
    </xf>
    <xf numFmtId="38" fontId="13" fillId="0" borderId="4" xfId="1" applyFont="1" applyFill="1" applyBorder="1" applyAlignment="1">
      <alignment horizontal="right" shrinkToFit="1"/>
    </xf>
    <xf numFmtId="38" fontId="13" fillId="0" borderId="4" xfId="2" quotePrefix="1" applyNumberFormat="1" applyFont="1" applyBorder="1" applyAlignment="1">
      <alignment wrapText="1" shrinkToFit="1"/>
    </xf>
    <xf numFmtId="38" fontId="13" fillId="0" borderId="4" xfId="2" quotePrefix="1" applyNumberFormat="1" applyFont="1" applyBorder="1" applyAlignment="1">
      <alignment horizontal="center" wrapText="1" shrinkToFit="1"/>
    </xf>
    <xf numFmtId="0" fontId="4" fillId="0" borderId="4" xfId="2" quotePrefix="1" applyBorder="1" applyAlignment="1">
      <alignment horizontal="center" shrinkToFit="1"/>
    </xf>
    <xf numFmtId="38" fontId="4" fillId="0" borderId="4" xfId="1" applyFont="1" applyFill="1" applyBorder="1" applyAlignment="1">
      <alignment horizontal="right" vertical="center" justifyLastLine="1"/>
    </xf>
    <xf numFmtId="0" fontId="4" fillId="0" borderId="4" xfId="2" applyBorder="1" applyAlignment="1">
      <alignment horizontal="center" vertical="center" wrapText="1"/>
    </xf>
    <xf numFmtId="0" fontId="4" fillId="0" borderId="4" xfId="2" applyBorder="1" applyAlignment="1">
      <alignment vertical="center" wrapText="1"/>
    </xf>
    <xf numFmtId="0" fontId="13" fillId="0" borderId="4" xfId="2" applyFont="1" applyBorder="1" applyAlignment="1">
      <alignment horizontal="center" vertical="center" wrapText="1"/>
    </xf>
    <xf numFmtId="0" fontId="4" fillId="0" borderId="4" xfId="2" applyBorder="1" applyAlignment="1">
      <alignment horizontal="center" vertical="center"/>
    </xf>
    <xf numFmtId="0" fontId="4" fillId="0" borderId="4" xfId="2" applyBorder="1" applyAlignment="1">
      <alignment horizontal="distributed" vertical="center" justifyLastLine="1"/>
    </xf>
    <xf numFmtId="0" fontId="4" fillId="0" borderId="4" xfId="2" applyBorder="1" applyAlignment="1">
      <alignment horizontal="right" vertical="center" wrapText="1"/>
    </xf>
    <xf numFmtId="0" fontId="4" fillId="0" borderId="4" xfId="3" applyFont="1" applyBorder="1" applyAlignment="1">
      <alignment horizontal="distributed" vertical="center" indent="4"/>
    </xf>
    <xf numFmtId="0" fontId="4" fillId="0" borderId="4" xfId="2" applyBorder="1" applyAlignment="1">
      <alignment horizontal="distributed" vertical="center" indent="4"/>
    </xf>
    <xf numFmtId="0" fontId="14" fillId="0" borderId="5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8" fontId="2" fillId="0" borderId="4" xfId="2" quotePrefix="1" applyNumberFormat="1" applyFont="1" applyBorder="1" applyAlignment="1" applyProtection="1">
      <alignment vertical="center" wrapText="1" shrinkToFit="1"/>
      <protection locked="0"/>
    </xf>
    <xf numFmtId="0" fontId="14" fillId="0" borderId="5" xfId="2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right" vertical="top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2" fillId="0" borderId="0" xfId="2" applyFont="1" applyAlignment="1" applyProtection="1">
      <alignment wrapText="1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4"/>
    </xf>
    <xf numFmtId="0" fontId="14" fillId="0" borderId="5" xfId="2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</cellXfs>
  <cellStyles count="5">
    <cellStyle name="桁区切り" xfId="1" builtinId="6"/>
    <cellStyle name="標準" xfId="0" builtinId="0"/>
    <cellStyle name="標準 2" xfId="4" xr:uid="{027B9DC5-4B44-45F6-A8C3-25F8B7BC8D5A}"/>
    <cellStyle name="標準_見積依頼書" xfId="3" xr:uid="{70DDD465-A178-4F2F-8910-4C20223F136F}"/>
    <cellStyle name="標準_請求書　納品書　見積書" xfId="2" xr:uid="{A280471B-33C3-4BFE-8A1A-4690091AB775}"/>
  </cellStyles>
  <dxfs count="7"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1547\Desktop\AN16&#21495;50MM&#215;50M&#34920;&#31034;&#12486;&#12540;&#12503;&#12411;&#12363;&#12540;&#65343;&#22865;&#32004;&#12487;&#12540;&#12479;%20-%20&#12467;&#12500;&#12540;.xlsx" TargetMode="External"/><Relationship Id="rId1" Type="http://schemas.openxmlformats.org/officeDocument/2006/relationships/externalLinkPath" Target="/Users/g1871547/Desktop/1224&#22865;&#32004;&#20869;&#35379;/AN16&#21495;50MM&#215;50M&#34920;&#31034;&#12486;&#12540;&#12503;&#12411;&#12363;&#12540;&#65343;&#22865;&#32004;&#12487;&#12540;&#1247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"/>
      <sheetName val="入力する　見積依頼書"/>
      <sheetName val="単価入力"/>
      <sheetName val="辞退内訳"/>
      <sheetName val="林酸素（株）_【FAX】"/>
      <sheetName val="【新様式】三晃（株）＿fax"/>
      <sheetName val=" (有)成和産業＿FAX"/>
      <sheetName val="市場価格調"/>
      <sheetName val="内訳書"/>
      <sheetName val="請　書 (2)"/>
      <sheetName val="見積書"/>
      <sheetName val="発注書送付表"/>
      <sheetName val="送付案内書"/>
      <sheetName val="適格請求書"/>
      <sheetName val="納品書  【 】必要か・・・・"/>
      <sheetName val="【FAX】 ダイト空調(株)"/>
      <sheetName val="契約書"/>
      <sheetName val="振込申請"/>
      <sheetName val="請書別紙"/>
      <sheetName val="請書"/>
      <sheetName val="納品書（内訳書）"/>
      <sheetName val="受領書"/>
      <sheetName val="受領書 (内訳書)"/>
      <sheetName val="OP市場価格調書"/>
      <sheetName val="OP見積依頼書"/>
      <sheetName val="OP見積書"/>
      <sheetName val="支払調書"/>
    </sheetNames>
    <sheetDataSet>
      <sheetData sheetId="0"/>
      <sheetData sheetId="1">
        <row r="5">
          <cell r="C5" t="str">
            <v>分任契約担当官</v>
          </cell>
        </row>
        <row r="7">
          <cell r="C7" t="str">
            <v>第361会計隊佐賀派遣隊長　内藤　晃</v>
          </cell>
        </row>
        <row r="12">
          <cell r="G12" t="str">
            <v>納入(履行)場所</v>
          </cell>
        </row>
        <row r="14">
          <cell r="G14" t="str">
            <v>納入(履行)期限</v>
          </cell>
        </row>
        <row r="15">
          <cell r="G15" t="str">
            <v/>
          </cell>
          <cell r="H15"/>
        </row>
        <row r="18">
          <cell r="H18" t="str">
            <v>（税抜金額）</v>
          </cell>
        </row>
      </sheetData>
      <sheetData sheetId="2">
        <row r="2">
          <cell r="C2" t="str">
            <v>５０ＭＭ×５０Ｍ表示テープ（取扱注意）又は同等品以上</v>
          </cell>
        </row>
        <row r="42">
          <cell r="C42" t="str">
            <v>Ｇロックマグ爪２５　５．５Ｍ又は同等品以上</v>
          </cell>
          <cell r="D42" t="str">
            <v>ＧＬＭ２５－５５ＢＬ</v>
          </cell>
          <cell r="E42" t="str">
            <v>個</v>
          </cell>
          <cell r="F42">
            <v>2</v>
          </cell>
        </row>
        <row r="43">
          <cell r="C43"/>
          <cell r="D43"/>
          <cell r="E43"/>
          <cell r="F43"/>
        </row>
        <row r="44">
          <cell r="C44"/>
          <cell r="D44"/>
          <cell r="E44"/>
          <cell r="F44">
            <v>0</v>
          </cell>
        </row>
        <row r="45">
          <cell r="C45"/>
          <cell r="D45"/>
          <cell r="E45"/>
          <cell r="F45">
            <v>0</v>
          </cell>
        </row>
        <row r="46">
          <cell r="C46"/>
          <cell r="D46"/>
          <cell r="E46"/>
          <cell r="F46">
            <v>0</v>
          </cell>
        </row>
        <row r="47">
          <cell r="C47"/>
          <cell r="D47"/>
          <cell r="E47"/>
          <cell r="F47">
            <v>0</v>
          </cell>
        </row>
        <row r="48">
          <cell r="C48"/>
          <cell r="D48"/>
          <cell r="E48"/>
          <cell r="F48">
            <v>0</v>
          </cell>
        </row>
        <row r="49">
          <cell r="C49"/>
          <cell r="D49"/>
          <cell r="E49"/>
          <cell r="F49">
            <v>0</v>
          </cell>
        </row>
        <row r="50">
          <cell r="C50"/>
          <cell r="D50"/>
          <cell r="E50"/>
          <cell r="F50">
            <v>0</v>
          </cell>
        </row>
        <row r="51">
          <cell r="C51"/>
          <cell r="D51"/>
          <cell r="E51"/>
          <cell r="F51">
            <v>0</v>
          </cell>
        </row>
        <row r="52">
          <cell r="C52"/>
          <cell r="D52"/>
          <cell r="E52"/>
          <cell r="F52">
            <v>0</v>
          </cell>
        </row>
        <row r="53">
          <cell r="C53"/>
          <cell r="D53"/>
          <cell r="E53"/>
          <cell r="F53">
            <v>0</v>
          </cell>
        </row>
        <row r="54">
          <cell r="C54"/>
          <cell r="D54"/>
          <cell r="E54"/>
          <cell r="F54">
            <v>0</v>
          </cell>
        </row>
        <row r="55">
          <cell r="C55"/>
          <cell r="D55"/>
          <cell r="E55"/>
          <cell r="F55">
            <v>0</v>
          </cell>
        </row>
        <row r="56">
          <cell r="C56"/>
          <cell r="D56"/>
          <cell r="E56"/>
          <cell r="F56">
            <v>0</v>
          </cell>
        </row>
        <row r="57">
          <cell r="C57"/>
          <cell r="D57"/>
          <cell r="E57"/>
          <cell r="F57">
            <v>0</v>
          </cell>
        </row>
        <row r="58">
          <cell r="C58"/>
          <cell r="D58"/>
          <cell r="E58"/>
          <cell r="F58">
            <v>0</v>
          </cell>
        </row>
        <row r="59">
          <cell r="C59"/>
          <cell r="D59"/>
          <cell r="E59"/>
          <cell r="F59">
            <v>0</v>
          </cell>
        </row>
        <row r="60">
          <cell r="C60"/>
          <cell r="D60"/>
          <cell r="E60"/>
          <cell r="F60">
            <v>0</v>
          </cell>
        </row>
        <row r="61">
          <cell r="C61"/>
          <cell r="D61"/>
          <cell r="E61"/>
          <cell r="F61">
            <v>0</v>
          </cell>
        </row>
        <row r="62">
          <cell r="C62"/>
          <cell r="D62"/>
          <cell r="E62"/>
          <cell r="F62">
            <v>0</v>
          </cell>
        </row>
        <row r="63">
          <cell r="C63"/>
          <cell r="D63"/>
          <cell r="E63"/>
          <cell r="F63">
            <v>0</v>
          </cell>
        </row>
        <row r="64">
          <cell r="C64"/>
          <cell r="D64"/>
          <cell r="E64"/>
          <cell r="F64">
            <v>0</v>
          </cell>
        </row>
        <row r="65">
          <cell r="C65"/>
          <cell r="D65"/>
          <cell r="E65"/>
          <cell r="F65">
            <v>0</v>
          </cell>
        </row>
        <row r="66">
          <cell r="C66"/>
          <cell r="D66"/>
          <cell r="E66"/>
          <cell r="F66">
            <v>0</v>
          </cell>
        </row>
        <row r="67">
          <cell r="C67"/>
          <cell r="D67"/>
          <cell r="E67"/>
          <cell r="F67">
            <v>0</v>
          </cell>
        </row>
        <row r="68">
          <cell r="C68"/>
          <cell r="D68"/>
          <cell r="E68"/>
          <cell r="F68">
            <v>0</v>
          </cell>
        </row>
        <row r="69">
          <cell r="C69"/>
          <cell r="D69"/>
          <cell r="E69"/>
          <cell r="F69">
            <v>0</v>
          </cell>
        </row>
        <row r="70">
          <cell r="C70"/>
          <cell r="D70"/>
          <cell r="E70"/>
          <cell r="F70">
            <v>0</v>
          </cell>
        </row>
        <row r="71">
          <cell r="C71"/>
          <cell r="D71"/>
          <cell r="E71"/>
          <cell r="F71">
            <v>0</v>
          </cell>
        </row>
        <row r="72">
          <cell r="C72"/>
          <cell r="D72"/>
          <cell r="E72"/>
          <cell r="F72">
            <v>0</v>
          </cell>
        </row>
        <row r="73">
          <cell r="C73"/>
          <cell r="D73"/>
          <cell r="E73"/>
          <cell r="F73">
            <v>0</v>
          </cell>
        </row>
        <row r="74">
          <cell r="C74"/>
          <cell r="D74"/>
          <cell r="E74"/>
          <cell r="F74">
            <v>0</v>
          </cell>
        </row>
        <row r="75">
          <cell r="C75"/>
          <cell r="D75"/>
          <cell r="E75"/>
          <cell r="F75">
            <v>0</v>
          </cell>
        </row>
        <row r="76">
          <cell r="C76"/>
          <cell r="D76"/>
          <cell r="E76"/>
          <cell r="F76">
            <v>0</v>
          </cell>
        </row>
        <row r="77">
          <cell r="C77"/>
          <cell r="D77"/>
          <cell r="E77"/>
          <cell r="F77">
            <v>0</v>
          </cell>
        </row>
        <row r="78">
          <cell r="C78"/>
          <cell r="D78"/>
          <cell r="E78"/>
          <cell r="F78">
            <v>0</v>
          </cell>
        </row>
        <row r="79">
          <cell r="C79"/>
          <cell r="D79"/>
          <cell r="E79"/>
          <cell r="F79">
            <v>0</v>
          </cell>
        </row>
        <row r="80">
          <cell r="C80"/>
          <cell r="D80"/>
          <cell r="E80"/>
          <cell r="F80">
            <v>0</v>
          </cell>
        </row>
        <row r="81">
          <cell r="C81"/>
          <cell r="D81"/>
          <cell r="E81"/>
          <cell r="F81">
            <v>0</v>
          </cell>
        </row>
        <row r="82">
          <cell r="C82"/>
          <cell r="D82"/>
          <cell r="E82"/>
          <cell r="F82">
            <v>0</v>
          </cell>
        </row>
        <row r="83">
          <cell r="C83"/>
          <cell r="D83"/>
          <cell r="E83"/>
          <cell r="F83">
            <v>0</v>
          </cell>
        </row>
        <row r="84">
          <cell r="C84"/>
          <cell r="D84"/>
          <cell r="E84"/>
          <cell r="F84">
            <v>0</v>
          </cell>
        </row>
        <row r="85">
          <cell r="C85"/>
          <cell r="D85"/>
          <cell r="E85"/>
          <cell r="F85">
            <v>0</v>
          </cell>
        </row>
        <row r="86">
          <cell r="C86"/>
          <cell r="D86"/>
          <cell r="E86"/>
          <cell r="F86">
            <v>0</v>
          </cell>
        </row>
        <row r="87">
          <cell r="C87"/>
          <cell r="D87"/>
          <cell r="E87"/>
          <cell r="F87">
            <v>0</v>
          </cell>
        </row>
        <row r="88">
          <cell r="C88"/>
          <cell r="D88"/>
          <cell r="E88"/>
          <cell r="F88">
            <v>0</v>
          </cell>
        </row>
        <row r="89">
          <cell r="C89"/>
          <cell r="D89"/>
          <cell r="E89"/>
          <cell r="F89">
            <v>0</v>
          </cell>
        </row>
        <row r="90">
          <cell r="C90"/>
          <cell r="D90"/>
          <cell r="E90"/>
          <cell r="F9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141C-46ED-459E-ADDB-8F4201DE1AC2}">
  <sheetPr>
    <tabColor rgb="FFFFFF00"/>
  </sheetPr>
  <dimension ref="A1:H41"/>
  <sheetViews>
    <sheetView showZeros="0" tabSelected="1" view="pageBreakPreview" zoomScale="85" zoomScaleNormal="100" zoomScaleSheetLayoutView="85" workbookViewId="0">
      <selection activeCell="C24" sqref="C24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74" t="s">
        <v>19</v>
      </c>
      <c r="B1" s="74"/>
      <c r="C1" s="74"/>
      <c r="D1" s="74"/>
      <c r="E1" s="74"/>
      <c r="F1" s="74"/>
      <c r="G1" s="74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75" t="s">
        <v>18</v>
      </c>
      <c r="F3" s="75"/>
      <c r="G3" s="75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tr">
        <f>見積書!B5</f>
        <v>陸上自衛隊佐賀駐屯地</v>
      </c>
    </row>
    <row r="6" spans="1:8" x14ac:dyDescent="0.15">
      <c r="B6" s="76" t="str">
        <f>+'[1]入力する　見積依頼書'!C7&amp;"　　殿"</f>
        <v>第361会計隊佐賀派遣隊長　内藤　晃　　殿</v>
      </c>
      <c r="C6" s="76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17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 t="str">
        <f>IF(G39=0,"金 \","金 \"&amp;TEXT(G39,"#,##0-"))</f>
        <v>金 \</v>
      </c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77" t="s">
        <v>8</v>
      </c>
      <c r="B18" s="78"/>
      <c r="C18" s="78"/>
      <c r="D18" s="78"/>
      <c r="E18" s="78"/>
      <c r="F18" s="78"/>
      <c r="G18" s="78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23.25" customHeight="1" x14ac:dyDescent="0.15">
      <c r="A20" s="13">
        <v>1</v>
      </c>
      <c r="B20" s="69" t="s">
        <v>68</v>
      </c>
      <c r="C20" s="62" t="s">
        <v>152</v>
      </c>
      <c r="D20" s="69"/>
      <c r="E20" s="63"/>
      <c r="F20" s="8"/>
      <c r="G20" s="8"/>
    </row>
    <row r="21" spans="1:7" ht="26.25" customHeight="1" x14ac:dyDescent="0.15">
      <c r="A21" s="13">
        <v>2</v>
      </c>
      <c r="B21" s="64"/>
      <c r="C21" s="66"/>
      <c r="D21" s="63"/>
      <c r="E21" s="63"/>
      <c r="F21" s="14"/>
      <c r="G21" s="8"/>
    </row>
    <row r="22" spans="1:7" ht="26.25" customHeight="1" x14ac:dyDescent="0.15">
      <c r="A22" s="13">
        <v>3</v>
      </c>
      <c r="B22" s="64"/>
      <c r="C22" s="66"/>
      <c r="D22" s="63"/>
      <c r="E22" s="63"/>
      <c r="F22" s="14"/>
      <c r="G22" s="8"/>
    </row>
    <row r="23" spans="1:7" ht="26.25" customHeight="1" x14ac:dyDescent="0.15">
      <c r="A23" s="13">
        <v>4</v>
      </c>
      <c r="B23" s="64"/>
      <c r="C23" s="66"/>
      <c r="D23" s="63"/>
      <c r="E23" s="63"/>
      <c r="F23" s="14"/>
      <c r="G23" s="8"/>
    </row>
    <row r="24" spans="1:7" ht="26.25" customHeight="1" x14ac:dyDescent="0.15">
      <c r="A24" s="13">
        <v>5</v>
      </c>
      <c r="B24" s="64"/>
      <c r="C24" s="66"/>
      <c r="D24" s="63"/>
      <c r="E24" s="63"/>
      <c r="F24" s="14"/>
      <c r="G24" s="8"/>
    </row>
    <row r="25" spans="1:7" ht="26.25" customHeight="1" x14ac:dyDescent="0.15">
      <c r="A25" s="13">
        <v>6</v>
      </c>
      <c r="B25" s="64"/>
      <c r="C25" s="66"/>
      <c r="D25" s="63"/>
      <c r="E25" s="63"/>
      <c r="F25" s="14"/>
      <c r="G25" s="8"/>
    </row>
    <row r="26" spans="1:7" ht="26.25" customHeight="1" x14ac:dyDescent="0.15">
      <c r="A26" s="13">
        <v>7</v>
      </c>
      <c r="B26" s="64"/>
      <c r="C26" s="66"/>
      <c r="D26" s="63"/>
      <c r="E26" s="63"/>
      <c r="F26" s="14"/>
      <c r="G26" s="8"/>
    </row>
    <row r="27" spans="1:7" ht="26.25" customHeight="1" x14ac:dyDescent="0.15">
      <c r="A27" s="13">
        <v>8</v>
      </c>
      <c r="B27" s="64"/>
      <c r="C27" s="64"/>
      <c r="D27" s="63"/>
      <c r="E27" s="63"/>
      <c r="F27" s="14"/>
      <c r="G27" s="8"/>
    </row>
    <row r="28" spans="1:7" ht="26.25" customHeight="1" x14ac:dyDescent="0.15">
      <c r="A28" s="13">
        <v>9</v>
      </c>
      <c r="B28" s="64"/>
      <c r="C28" s="64"/>
      <c r="D28" s="63"/>
      <c r="E28" s="63"/>
      <c r="F28" s="14"/>
      <c r="G28" s="8"/>
    </row>
    <row r="29" spans="1:7" ht="26.25" customHeight="1" x14ac:dyDescent="0.15">
      <c r="A29" s="13">
        <v>10</v>
      </c>
      <c r="B29" s="64"/>
      <c r="C29" s="64"/>
      <c r="D29" s="63"/>
      <c r="E29" s="63"/>
      <c r="F29" s="14"/>
      <c r="G29" s="8"/>
    </row>
    <row r="30" spans="1:7" ht="26.25" customHeight="1" x14ac:dyDescent="0.15">
      <c r="A30" s="13">
        <v>11</v>
      </c>
      <c r="B30" s="64"/>
      <c r="C30" s="64"/>
      <c r="D30" s="63"/>
      <c r="E30" s="63"/>
      <c r="F30" s="14"/>
      <c r="G30" s="8"/>
    </row>
    <row r="31" spans="1:7" ht="26.25" customHeight="1" x14ac:dyDescent="0.15">
      <c r="A31" s="13">
        <v>12</v>
      </c>
      <c r="B31" s="64"/>
      <c r="C31" s="64"/>
      <c r="D31" s="63"/>
      <c r="E31" s="63"/>
      <c r="F31" s="14"/>
      <c r="G31" s="8"/>
    </row>
    <row r="32" spans="1:7" ht="26.25" customHeight="1" x14ac:dyDescent="0.15">
      <c r="A32" s="13">
        <v>13</v>
      </c>
      <c r="B32" s="64"/>
      <c r="C32" s="65"/>
      <c r="D32" s="63"/>
      <c r="E32" s="63"/>
      <c r="F32" s="14"/>
      <c r="G32" s="8"/>
    </row>
    <row r="33" spans="1:7" ht="26.25" customHeight="1" x14ac:dyDescent="0.15">
      <c r="A33" s="13">
        <v>14</v>
      </c>
      <c r="B33" s="64"/>
      <c r="C33" s="64"/>
      <c r="D33" s="63"/>
      <c r="E33" s="63"/>
      <c r="F33" s="14"/>
      <c r="G33" s="8"/>
    </row>
    <row r="34" spans="1:7" ht="26.25" customHeight="1" x14ac:dyDescent="0.15">
      <c r="A34" s="13">
        <v>15</v>
      </c>
      <c r="B34" s="64"/>
      <c r="C34" s="64"/>
      <c r="D34" s="63"/>
      <c r="E34" s="63"/>
      <c r="F34" s="14"/>
      <c r="G34" s="8"/>
    </row>
    <row r="35" spans="1:7" ht="26.25" customHeight="1" x14ac:dyDescent="0.15">
      <c r="A35" s="13">
        <v>16</v>
      </c>
      <c r="B35" s="64"/>
      <c r="C35" s="64"/>
      <c r="D35" s="63"/>
      <c r="E35" s="63"/>
      <c r="F35" s="14"/>
      <c r="G35" s="8"/>
    </row>
    <row r="36" spans="1:7" ht="26.25" customHeight="1" x14ac:dyDescent="0.15">
      <c r="A36" s="13">
        <v>17</v>
      </c>
      <c r="B36" s="64"/>
      <c r="C36" s="64"/>
      <c r="D36" s="63"/>
      <c r="E36" s="63"/>
      <c r="F36" s="67"/>
      <c r="G36" s="8"/>
    </row>
    <row r="37" spans="1:7" ht="26.25" customHeight="1" x14ac:dyDescent="0.15">
      <c r="A37" s="13">
        <v>18</v>
      </c>
      <c r="B37" s="64"/>
      <c r="C37" s="66"/>
      <c r="D37" s="63"/>
      <c r="E37" s="63"/>
      <c r="F37" s="67"/>
      <c r="G37" s="8"/>
    </row>
    <row r="38" spans="1:7" ht="26.25" customHeight="1" x14ac:dyDescent="0.15">
      <c r="A38" s="13">
        <v>19</v>
      </c>
      <c r="B38" s="64"/>
      <c r="C38" s="64"/>
      <c r="D38" s="63"/>
      <c r="E38" s="63"/>
      <c r="F38" s="67"/>
      <c r="G38" s="8"/>
    </row>
    <row r="39" spans="1:7" s="2" customFormat="1" ht="26.25" customHeight="1" x14ac:dyDescent="0.15">
      <c r="A39" s="12"/>
      <c r="B39" s="11" t="s">
        <v>0</v>
      </c>
      <c r="C39" s="10"/>
      <c r="D39" s="9"/>
      <c r="E39" s="8"/>
      <c r="F39" s="8"/>
      <c r="G39" s="8">
        <f>内訳書!R44</f>
        <v>0</v>
      </c>
    </row>
    <row r="40" spans="1:7" s="2" customFormat="1" ht="26.25" customHeight="1" x14ac:dyDescent="0.15">
      <c r="A40" s="71" t="str">
        <f>'[1]入力する　見積依頼書'!G12</f>
        <v>納入(履行)場所</v>
      </c>
      <c r="B40" s="72"/>
      <c r="C40" s="79" t="str">
        <f>見積書!C43</f>
        <v>陸上自衛隊 佐賀駐屯地</v>
      </c>
      <c r="D40" s="80"/>
      <c r="E40" s="80"/>
      <c r="F40" s="80"/>
      <c r="G40" s="81"/>
    </row>
    <row r="41" spans="1:7" s="2" customFormat="1" ht="26.25" customHeight="1" x14ac:dyDescent="0.15">
      <c r="A41" s="71" t="str">
        <f>'[1]入力する　見積依頼書'!G14</f>
        <v>納入(履行)期限</v>
      </c>
      <c r="B41" s="72"/>
      <c r="C41" s="7">
        <f>見積書!C44</f>
        <v>46112</v>
      </c>
      <c r="D41" s="6" t="str">
        <f>'[1]入力する　見積依頼書'!G15</f>
        <v/>
      </c>
      <c r="E41" s="73">
        <f>'[1]入力する　見積依頼書'!H15</f>
        <v>0</v>
      </c>
      <c r="F41" s="73"/>
      <c r="G41" s="5"/>
    </row>
  </sheetData>
  <sheetProtection formatCells="0"/>
  <mergeCells count="8">
    <mergeCell ref="A41:B41"/>
    <mergeCell ref="E41:F41"/>
    <mergeCell ref="A1:G1"/>
    <mergeCell ref="E3:G3"/>
    <mergeCell ref="B6:C6"/>
    <mergeCell ref="A18:G18"/>
    <mergeCell ref="A40:B40"/>
    <mergeCell ref="C40:G40"/>
  </mergeCells>
  <phoneticPr fontId="3"/>
  <conditionalFormatting sqref="B17">
    <cfRule type="containsText" dxfId="6" priority="1" operator="containsText" text="税込">
      <formula>NOT(ISERROR(SEARCH("税込",B17)))</formula>
    </cfRule>
  </conditionalFormatting>
  <conditionalFormatting sqref="F20:F35 F39">
    <cfRule type="cellIs" dxfId="5" priority="2" stopIfTrue="1" operator="equal">
      <formula>$G20</formula>
    </cfRule>
  </conditionalFormatting>
  <dataValidations count="1">
    <dataValidation type="list" allowBlank="1" showInputMessage="1" showErrorMessage="1" sqref="B4" xr:uid="{00000000-0002-0000-05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C583-D65C-42A1-89EC-BCA465386A32}">
  <sheetPr>
    <tabColor rgb="FFFFFF00"/>
  </sheetPr>
  <dimension ref="A1:Z45"/>
  <sheetViews>
    <sheetView showZeros="0" view="pageBreakPreview" zoomScale="85" zoomScaleNormal="100" zoomScaleSheetLayoutView="85" workbookViewId="0">
      <selection activeCell="B4" sqref="B4"/>
    </sheetView>
  </sheetViews>
  <sheetFormatPr defaultColWidth="8" defaultRowHeight="24" customHeight="1" x14ac:dyDescent="0.15"/>
  <cols>
    <col min="1" max="1" width="3.25" style="36" customWidth="1"/>
    <col min="2" max="2" width="35.125" style="35" customWidth="1"/>
    <col min="3" max="3" width="32.375" style="35" customWidth="1"/>
    <col min="4" max="4" width="5.25" style="35" customWidth="1"/>
    <col min="5" max="5" width="8.125" style="35" customWidth="1"/>
    <col min="6" max="6" width="10" style="35" hidden="1" customWidth="1"/>
    <col min="7" max="7" width="13.75" style="35" hidden="1" customWidth="1"/>
    <col min="8" max="11" width="13.75" style="35" customWidth="1"/>
    <col min="12" max="12" width="3.25" style="36" customWidth="1"/>
    <col min="13" max="13" width="29.25" style="35" customWidth="1"/>
    <col min="14" max="14" width="26.5" style="35" customWidth="1"/>
    <col min="15" max="15" width="5.25" style="35" customWidth="1"/>
    <col min="16" max="16" width="8.125" style="35" customWidth="1"/>
    <col min="17" max="17" width="10" style="35" customWidth="1"/>
    <col min="18" max="19" width="13.75" style="35" customWidth="1"/>
    <col min="20" max="20" width="3.25" style="36" customWidth="1"/>
    <col min="21" max="21" width="29.25" style="35" customWidth="1"/>
    <col min="22" max="22" width="26.5" style="35" customWidth="1"/>
    <col min="23" max="23" width="5.25" style="35" customWidth="1"/>
    <col min="24" max="24" width="8.125" style="35" customWidth="1"/>
    <col min="25" max="25" width="10" style="35" customWidth="1"/>
    <col min="26" max="26" width="13.75" style="35" customWidth="1"/>
    <col min="27" max="27" width="4.25" style="35" customWidth="1"/>
    <col min="28" max="16384" width="8" style="35"/>
  </cols>
  <sheetData>
    <row r="1" spans="1:26" ht="30" customHeight="1" x14ac:dyDescent="0.15">
      <c r="A1" s="58"/>
      <c r="B1" s="57"/>
      <c r="C1" s="57"/>
      <c r="D1" s="57"/>
      <c r="E1" s="57"/>
      <c r="F1" s="57"/>
      <c r="G1" s="57" t="s">
        <v>51</v>
      </c>
      <c r="H1" s="57"/>
      <c r="I1" s="57"/>
      <c r="J1" s="57"/>
      <c r="K1" s="57"/>
      <c r="L1" s="58"/>
      <c r="M1" s="57"/>
      <c r="N1" s="57"/>
      <c r="O1" s="57"/>
      <c r="P1" s="57"/>
      <c r="Q1" s="57"/>
      <c r="R1" s="57" t="s">
        <v>50</v>
      </c>
      <c r="S1" s="57"/>
      <c r="T1" s="58"/>
      <c r="U1" s="57"/>
      <c r="V1" s="57"/>
      <c r="W1" s="57"/>
      <c r="X1" s="57"/>
      <c r="Y1" s="57"/>
      <c r="Z1" s="57" t="s">
        <v>49</v>
      </c>
    </row>
    <row r="2" spans="1:26" ht="30" customHeight="1" x14ac:dyDescent="0.15">
      <c r="A2" s="82" t="s">
        <v>48</v>
      </c>
      <c r="B2" s="82"/>
      <c r="C2" s="82"/>
      <c r="D2" s="82"/>
      <c r="E2" s="82"/>
      <c r="F2" s="82"/>
      <c r="G2" s="82"/>
      <c r="H2" s="68"/>
      <c r="I2" s="68"/>
      <c r="J2" s="59"/>
      <c r="K2" s="56"/>
      <c r="L2" s="82" t="s">
        <v>48</v>
      </c>
      <c r="M2" s="82"/>
      <c r="N2" s="82"/>
      <c r="O2" s="82"/>
      <c r="P2" s="82"/>
      <c r="Q2" s="82"/>
      <c r="R2" s="82"/>
      <c r="S2" s="56"/>
      <c r="T2" s="82" t="s">
        <v>48</v>
      </c>
      <c r="U2" s="82"/>
      <c r="V2" s="82"/>
      <c r="W2" s="82"/>
      <c r="X2" s="82"/>
      <c r="Y2" s="82"/>
      <c r="Z2" s="82"/>
    </row>
    <row r="3" spans="1:26" ht="24.75" customHeight="1" x14ac:dyDescent="0.15">
      <c r="A3" s="51" t="s">
        <v>7</v>
      </c>
      <c r="B3" s="55" t="s">
        <v>6</v>
      </c>
      <c r="C3" s="54" t="s">
        <v>5</v>
      </c>
      <c r="D3" s="52" t="s">
        <v>4</v>
      </c>
      <c r="E3" s="52" t="s">
        <v>3</v>
      </c>
      <c r="F3" s="52" t="s">
        <v>2</v>
      </c>
      <c r="G3" s="52" t="s">
        <v>1</v>
      </c>
      <c r="H3" s="52" t="s">
        <v>66</v>
      </c>
      <c r="I3" s="52" t="s">
        <v>67</v>
      </c>
      <c r="J3" s="52" t="s">
        <v>55</v>
      </c>
      <c r="K3" s="52" t="s">
        <v>47</v>
      </c>
      <c r="L3" s="51" t="s">
        <v>7</v>
      </c>
      <c r="M3" s="55" t="s">
        <v>6</v>
      </c>
      <c r="N3" s="54" t="s">
        <v>5</v>
      </c>
      <c r="O3" s="52" t="s">
        <v>4</v>
      </c>
      <c r="P3" s="52" t="s">
        <v>3</v>
      </c>
      <c r="Q3" s="52" t="s">
        <v>2</v>
      </c>
      <c r="R3" s="52" t="s">
        <v>1</v>
      </c>
      <c r="S3" s="52" t="s">
        <v>47</v>
      </c>
      <c r="T3" s="51" t="s">
        <v>7</v>
      </c>
      <c r="U3" s="55" t="s">
        <v>6</v>
      </c>
      <c r="V3" s="54" t="s">
        <v>5</v>
      </c>
      <c r="W3" s="52" t="s">
        <v>4</v>
      </c>
      <c r="X3" s="52" t="s">
        <v>3</v>
      </c>
      <c r="Y3" s="52" t="s">
        <v>2</v>
      </c>
      <c r="Z3" s="52" t="s">
        <v>1</v>
      </c>
    </row>
    <row r="4" spans="1:26" ht="35.1" customHeight="1" x14ac:dyDescent="0.15">
      <c r="A4" s="51" t="s">
        <v>46</v>
      </c>
      <c r="B4" s="60" t="s">
        <v>68</v>
      </c>
      <c r="C4" s="60" t="s">
        <v>69</v>
      </c>
      <c r="D4" s="60" t="s">
        <v>54</v>
      </c>
      <c r="E4" s="70">
        <v>20</v>
      </c>
      <c r="F4" s="47"/>
      <c r="G4" s="47"/>
      <c r="H4" s="47"/>
      <c r="I4" s="47"/>
      <c r="J4" s="61"/>
      <c r="K4" s="83" t="s">
        <v>142</v>
      </c>
      <c r="L4" s="51">
        <v>41</v>
      </c>
      <c r="M4" s="49" t="str">
        <f>[1]単価入力!C42</f>
        <v>Ｇロックマグ爪２５　５．５Ｍ又は同等品以上</v>
      </c>
      <c r="N4" s="49" t="str">
        <f>[1]単価入力!D42</f>
        <v>ＧＬＭ２５－５５ＢＬ</v>
      </c>
      <c r="O4" s="48" t="str">
        <f>[1]単価入力!E42</f>
        <v>個</v>
      </c>
      <c r="P4" s="48">
        <f>[1]単価入力!F42</f>
        <v>2</v>
      </c>
      <c r="Q4" s="47"/>
      <c r="R4" s="47">
        <f t="shared" ref="R4:R43" si="0">P4*Q4</f>
        <v>0</v>
      </c>
      <c r="S4" s="47" t="s">
        <v>45</v>
      </c>
      <c r="T4" s="51">
        <v>81</v>
      </c>
      <c r="U4" s="49">
        <f>[1]単価入力!C81</f>
        <v>0</v>
      </c>
      <c r="V4" s="49">
        <f>[1]単価入力!D81</f>
        <v>0</v>
      </c>
      <c r="W4" s="49">
        <f>[1]単価入力!E81</f>
        <v>0</v>
      </c>
      <c r="X4" s="49">
        <f>[1]単価入力!F81</f>
        <v>0</v>
      </c>
      <c r="Y4" s="47"/>
      <c r="Z4" s="47">
        <f t="shared" ref="Z4:Z36" si="1">X4*Y4</f>
        <v>0</v>
      </c>
    </row>
    <row r="5" spans="1:26" ht="35.1" customHeight="1" x14ac:dyDescent="0.15">
      <c r="A5" s="51" t="s">
        <v>44</v>
      </c>
      <c r="B5" s="60" t="s">
        <v>70</v>
      </c>
      <c r="C5" s="60" t="s">
        <v>71</v>
      </c>
      <c r="D5" s="60" t="s">
        <v>54</v>
      </c>
      <c r="E5" s="70">
        <v>40</v>
      </c>
      <c r="F5" s="47"/>
      <c r="G5" s="47"/>
      <c r="H5" s="47"/>
      <c r="I5" s="47"/>
      <c r="J5" s="61"/>
      <c r="K5" s="84"/>
      <c r="L5" s="51">
        <v>42</v>
      </c>
      <c r="M5" s="49">
        <f>[1]単価入力!C43</f>
        <v>0</v>
      </c>
      <c r="N5" s="49">
        <f>[1]単価入力!D43</f>
        <v>0</v>
      </c>
      <c r="O5" s="48">
        <f>[1]単価入力!E43</f>
        <v>0</v>
      </c>
      <c r="P5" s="48">
        <f>[1]単価入力!F43</f>
        <v>0</v>
      </c>
      <c r="Q5" s="47"/>
      <c r="R5" s="47">
        <f t="shared" si="0"/>
        <v>0</v>
      </c>
      <c r="S5" s="47"/>
      <c r="T5" s="51">
        <v>82</v>
      </c>
      <c r="U5" s="49">
        <f>[1]単価入力!C82</f>
        <v>0</v>
      </c>
      <c r="V5" s="49">
        <f>[1]単価入力!D82</f>
        <v>0</v>
      </c>
      <c r="W5" s="49">
        <f>[1]単価入力!E82</f>
        <v>0</v>
      </c>
      <c r="X5" s="49">
        <f>[1]単価入力!F82</f>
        <v>0</v>
      </c>
      <c r="Y5" s="47"/>
      <c r="Z5" s="47">
        <f t="shared" si="1"/>
        <v>0</v>
      </c>
    </row>
    <row r="6" spans="1:26" ht="35.1" customHeight="1" x14ac:dyDescent="0.15">
      <c r="A6" s="51" t="s">
        <v>43</v>
      </c>
      <c r="B6" s="60" t="s">
        <v>72</v>
      </c>
      <c r="C6" s="60" t="s">
        <v>73</v>
      </c>
      <c r="D6" s="60" t="s">
        <v>54</v>
      </c>
      <c r="E6" s="70">
        <v>3</v>
      </c>
      <c r="F6" s="47"/>
      <c r="G6" s="47"/>
      <c r="H6" s="47"/>
      <c r="I6" s="47"/>
      <c r="J6" s="61"/>
      <c r="K6" s="84"/>
      <c r="L6" s="51">
        <v>43</v>
      </c>
      <c r="M6" s="49">
        <f>[1]単価入力!C44</f>
        <v>0</v>
      </c>
      <c r="N6" s="49"/>
      <c r="O6" s="48"/>
      <c r="P6" s="48"/>
      <c r="Q6" s="47"/>
      <c r="R6" s="47">
        <f t="shared" si="0"/>
        <v>0</v>
      </c>
      <c r="S6" s="47"/>
      <c r="T6" s="51">
        <v>83</v>
      </c>
      <c r="U6" s="49">
        <f>[1]単価入力!C83</f>
        <v>0</v>
      </c>
      <c r="V6" s="49">
        <f>[1]単価入力!D83</f>
        <v>0</v>
      </c>
      <c r="W6" s="49">
        <f>[1]単価入力!E83</f>
        <v>0</v>
      </c>
      <c r="X6" s="49">
        <f>[1]単価入力!F83</f>
        <v>0</v>
      </c>
      <c r="Y6" s="47"/>
      <c r="Z6" s="47">
        <f t="shared" si="1"/>
        <v>0</v>
      </c>
    </row>
    <row r="7" spans="1:26" ht="35.1" customHeight="1" x14ac:dyDescent="0.15">
      <c r="A7" s="51" t="s">
        <v>42</v>
      </c>
      <c r="B7" s="60" t="s">
        <v>74</v>
      </c>
      <c r="C7" s="60" t="s">
        <v>75</v>
      </c>
      <c r="D7" s="60" t="s">
        <v>54</v>
      </c>
      <c r="E7" s="70">
        <v>10</v>
      </c>
      <c r="F7" s="47"/>
      <c r="G7" s="47"/>
      <c r="H7" s="47"/>
      <c r="I7" s="47"/>
      <c r="J7" s="61"/>
      <c r="K7" s="84"/>
      <c r="L7" s="51">
        <v>44</v>
      </c>
      <c r="M7" s="49">
        <f>[1]単価入力!C44</f>
        <v>0</v>
      </c>
      <c r="N7" s="49">
        <f>[1]単価入力!D44</f>
        <v>0</v>
      </c>
      <c r="O7" s="48">
        <f>[1]単価入力!E44</f>
        <v>0</v>
      </c>
      <c r="P7" s="48">
        <f>[1]単価入力!F44</f>
        <v>0</v>
      </c>
      <c r="Q7" s="47"/>
      <c r="R7" s="47">
        <f t="shared" si="0"/>
        <v>0</v>
      </c>
      <c r="S7" s="47"/>
      <c r="T7" s="51">
        <v>84</v>
      </c>
      <c r="U7" s="49">
        <f>[1]単価入力!C84</f>
        <v>0</v>
      </c>
      <c r="V7" s="49">
        <f>[1]単価入力!D84</f>
        <v>0</v>
      </c>
      <c r="W7" s="49">
        <f>[1]単価入力!E84</f>
        <v>0</v>
      </c>
      <c r="X7" s="49">
        <f>[1]単価入力!F84</f>
        <v>0</v>
      </c>
      <c r="Y7" s="47"/>
      <c r="Z7" s="47">
        <f t="shared" si="1"/>
        <v>0</v>
      </c>
    </row>
    <row r="8" spans="1:26" ht="35.1" customHeight="1" x14ac:dyDescent="0.15">
      <c r="A8" s="51" t="s">
        <v>41</v>
      </c>
      <c r="B8" s="60" t="s">
        <v>76</v>
      </c>
      <c r="C8" s="60" t="s">
        <v>77</v>
      </c>
      <c r="D8" s="60" t="s">
        <v>54</v>
      </c>
      <c r="E8" s="70">
        <v>30</v>
      </c>
      <c r="F8" s="47"/>
      <c r="G8" s="47"/>
      <c r="H8" s="47"/>
      <c r="I8" s="47"/>
      <c r="J8" s="61"/>
      <c r="K8" s="84"/>
      <c r="L8" s="51">
        <v>45</v>
      </c>
      <c r="M8" s="49">
        <f>[1]単価入力!C45</f>
        <v>0</v>
      </c>
      <c r="N8" s="49">
        <f>[1]単価入力!D45</f>
        <v>0</v>
      </c>
      <c r="O8" s="48">
        <f>[1]単価入力!E45</f>
        <v>0</v>
      </c>
      <c r="P8" s="48">
        <f>[1]単価入力!F45</f>
        <v>0</v>
      </c>
      <c r="Q8" s="47"/>
      <c r="R8" s="47">
        <f t="shared" si="0"/>
        <v>0</v>
      </c>
      <c r="S8" s="47"/>
      <c r="T8" s="51">
        <v>85</v>
      </c>
      <c r="U8" s="49">
        <f>[1]単価入力!C85</f>
        <v>0</v>
      </c>
      <c r="V8" s="49">
        <f>[1]単価入力!D85</f>
        <v>0</v>
      </c>
      <c r="W8" s="49">
        <f>[1]単価入力!E85</f>
        <v>0</v>
      </c>
      <c r="X8" s="49">
        <f>[1]単価入力!F85</f>
        <v>0</v>
      </c>
      <c r="Y8" s="47"/>
      <c r="Z8" s="47">
        <f t="shared" si="1"/>
        <v>0</v>
      </c>
    </row>
    <row r="9" spans="1:26" ht="35.1" customHeight="1" x14ac:dyDescent="0.15">
      <c r="A9" s="51" t="s">
        <v>40</v>
      </c>
      <c r="B9" s="60" t="s">
        <v>78</v>
      </c>
      <c r="C9" s="60" t="s">
        <v>79</v>
      </c>
      <c r="D9" s="60" t="s">
        <v>54</v>
      </c>
      <c r="E9" s="70">
        <v>10</v>
      </c>
      <c r="F9" s="47"/>
      <c r="G9" s="47"/>
      <c r="H9" s="47"/>
      <c r="I9" s="47"/>
      <c r="J9" s="61"/>
      <c r="K9" s="84"/>
      <c r="L9" s="51">
        <v>46</v>
      </c>
      <c r="M9" s="49">
        <f>[1]単価入力!C46</f>
        <v>0</v>
      </c>
      <c r="N9" s="49">
        <f>[1]単価入力!D46</f>
        <v>0</v>
      </c>
      <c r="O9" s="48">
        <f>[1]単価入力!E46</f>
        <v>0</v>
      </c>
      <c r="P9" s="48">
        <f>[1]単価入力!F46</f>
        <v>0</v>
      </c>
      <c r="Q9" s="47"/>
      <c r="R9" s="47">
        <f t="shared" si="0"/>
        <v>0</v>
      </c>
      <c r="S9" s="47"/>
      <c r="T9" s="51">
        <v>86</v>
      </c>
      <c r="U9" s="49">
        <f>[1]単価入力!C86</f>
        <v>0</v>
      </c>
      <c r="V9" s="49">
        <f>[1]単価入力!D86</f>
        <v>0</v>
      </c>
      <c r="W9" s="49">
        <f>[1]単価入力!E86</f>
        <v>0</v>
      </c>
      <c r="X9" s="49">
        <f>[1]単価入力!F86</f>
        <v>0</v>
      </c>
      <c r="Y9" s="47"/>
      <c r="Z9" s="47">
        <f t="shared" si="1"/>
        <v>0</v>
      </c>
    </row>
    <row r="10" spans="1:26" ht="35.1" customHeight="1" x14ac:dyDescent="0.15">
      <c r="A10" s="51" t="s">
        <v>39</v>
      </c>
      <c r="B10" s="60" t="s">
        <v>78</v>
      </c>
      <c r="C10" s="60" t="s">
        <v>80</v>
      </c>
      <c r="D10" s="60" t="s">
        <v>54</v>
      </c>
      <c r="E10" s="70">
        <v>5</v>
      </c>
      <c r="F10" s="47"/>
      <c r="G10" s="47"/>
      <c r="H10" s="47"/>
      <c r="I10" s="47"/>
      <c r="J10" s="61"/>
      <c r="K10" s="84"/>
      <c r="L10" s="51">
        <v>47</v>
      </c>
      <c r="M10" s="49">
        <f>[1]単価入力!C47</f>
        <v>0</v>
      </c>
      <c r="N10" s="49">
        <f>[1]単価入力!D47</f>
        <v>0</v>
      </c>
      <c r="O10" s="48">
        <f>[1]単価入力!E47</f>
        <v>0</v>
      </c>
      <c r="P10" s="48">
        <f>[1]単価入力!F47</f>
        <v>0</v>
      </c>
      <c r="Q10" s="47"/>
      <c r="R10" s="47">
        <f t="shared" si="0"/>
        <v>0</v>
      </c>
      <c r="S10" s="47"/>
      <c r="T10" s="51">
        <v>87</v>
      </c>
      <c r="U10" s="49">
        <f>[1]単価入力!C87</f>
        <v>0</v>
      </c>
      <c r="V10" s="49">
        <f>[1]単価入力!D87</f>
        <v>0</v>
      </c>
      <c r="W10" s="49">
        <f>[1]単価入力!E87</f>
        <v>0</v>
      </c>
      <c r="X10" s="49">
        <f>[1]単価入力!F87</f>
        <v>0</v>
      </c>
      <c r="Y10" s="47"/>
      <c r="Z10" s="47">
        <f t="shared" si="1"/>
        <v>0</v>
      </c>
    </row>
    <row r="11" spans="1:26" ht="35.1" customHeight="1" x14ac:dyDescent="0.15">
      <c r="A11" s="51" t="s">
        <v>38</v>
      </c>
      <c r="B11" s="60" t="s">
        <v>81</v>
      </c>
      <c r="C11" s="60" t="s">
        <v>82</v>
      </c>
      <c r="D11" s="60" t="s">
        <v>54</v>
      </c>
      <c r="E11" s="70">
        <v>20</v>
      </c>
      <c r="F11" s="47"/>
      <c r="G11" s="47"/>
      <c r="H11" s="47"/>
      <c r="I11" s="47"/>
      <c r="J11" s="61"/>
      <c r="K11" s="84"/>
      <c r="L11" s="51">
        <v>48</v>
      </c>
      <c r="M11" s="49">
        <f>[1]単価入力!C48</f>
        <v>0</v>
      </c>
      <c r="N11" s="49">
        <f>[1]単価入力!D48</f>
        <v>0</v>
      </c>
      <c r="O11" s="48">
        <f>[1]単価入力!E48</f>
        <v>0</v>
      </c>
      <c r="P11" s="48">
        <f>[1]単価入力!F48</f>
        <v>0</v>
      </c>
      <c r="Q11" s="47"/>
      <c r="R11" s="47">
        <f t="shared" si="0"/>
        <v>0</v>
      </c>
      <c r="S11" s="47"/>
      <c r="T11" s="51">
        <v>88</v>
      </c>
      <c r="U11" s="49">
        <f>[1]単価入力!C88</f>
        <v>0</v>
      </c>
      <c r="V11" s="49">
        <f>[1]単価入力!D88</f>
        <v>0</v>
      </c>
      <c r="W11" s="49">
        <f>[1]単価入力!E88</f>
        <v>0</v>
      </c>
      <c r="X11" s="49">
        <f>[1]単価入力!F88</f>
        <v>0</v>
      </c>
      <c r="Y11" s="47"/>
      <c r="Z11" s="47">
        <f t="shared" si="1"/>
        <v>0</v>
      </c>
    </row>
    <row r="12" spans="1:26" ht="35.1" customHeight="1" x14ac:dyDescent="0.15">
      <c r="A12" s="51" t="s">
        <v>37</v>
      </c>
      <c r="B12" s="60" t="s">
        <v>83</v>
      </c>
      <c r="C12" s="60" t="s">
        <v>84</v>
      </c>
      <c r="D12" s="60" t="s">
        <v>54</v>
      </c>
      <c r="E12" s="70">
        <v>50</v>
      </c>
      <c r="F12" s="47"/>
      <c r="G12" s="47"/>
      <c r="H12" s="47"/>
      <c r="I12" s="47"/>
      <c r="J12" s="61"/>
      <c r="K12" s="84"/>
      <c r="L12" s="51">
        <v>49</v>
      </c>
      <c r="M12" s="49">
        <f>[1]単価入力!C49</f>
        <v>0</v>
      </c>
      <c r="N12" s="49">
        <f>[1]単価入力!D49</f>
        <v>0</v>
      </c>
      <c r="O12" s="48">
        <f>[1]単価入力!E49</f>
        <v>0</v>
      </c>
      <c r="P12" s="48">
        <f>[1]単価入力!F49</f>
        <v>0</v>
      </c>
      <c r="Q12" s="47"/>
      <c r="R12" s="47">
        <f t="shared" si="0"/>
        <v>0</v>
      </c>
      <c r="S12" s="47"/>
      <c r="T12" s="51">
        <v>89</v>
      </c>
      <c r="U12" s="49">
        <f>[1]単価入力!C89</f>
        <v>0</v>
      </c>
      <c r="V12" s="49">
        <f>[1]単価入力!D89</f>
        <v>0</v>
      </c>
      <c r="W12" s="49">
        <f>[1]単価入力!E89</f>
        <v>0</v>
      </c>
      <c r="X12" s="49">
        <f>[1]単価入力!F89</f>
        <v>0</v>
      </c>
      <c r="Y12" s="47"/>
      <c r="Z12" s="47">
        <f t="shared" si="1"/>
        <v>0</v>
      </c>
    </row>
    <row r="13" spans="1:26" ht="35.1" customHeight="1" x14ac:dyDescent="0.15">
      <c r="A13" s="51" t="s">
        <v>36</v>
      </c>
      <c r="B13" s="60" t="s">
        <v>85</v>
      </c>
      <c r="C13" s="60" t="s">
        <v>86</v>
      </c>
      <c r="D13" s="60" t="s">
        <v>54</v>
      </c>
      <c r="E13" s="70">
        <v>1</v>
      </c>
      <c r="F13" s="47"/>
      <c r="G13" s="47"/>
      <c r="H13" s="47"/>
      <c r="I13" s="47"/>
      <c r="J13" s="61"/>
      <c r="K13" s="84"/>
      <c r="L13" s="51">
        <v>50</v>
      </c>
      <c r="M13" s="49">
        <f>[1]単価入力!C50</f>
        <v>0</v>
      </c>
      <c r="N13" s="49">
        <f>[1]単価入力!D50</f>
        <v>0</v>
      </c>
      <c r="O13" s="48">
        <f>[1]単価入力!E50</f>
        <v>0</v>
      </c>
      <c r="P13" s="48">
        <f>[1]単価入力!F50</f>
        <v>0</v>
      </c>
      <c r="Q13" s="47"/>
      <c r="R13" s="47">
        <f t="shared" si="0"/>
        <v>0</v>
      </c>
      <c r="S13" s="47"/>
      <c r="T13" s="51">
        <v>90</v>
      </c>
      <c r="U13" s="49">
        <f>[1]単価入力!C90</f>
        <v>0</v>
      </c>
      <c r="V13" s="49">
        <f>[1]単価入力!D90</f>
        <v>0</v>
      </c>
      <c r="W13" s="49">
        <f>[1]単価入力!E90</f>
        <v>0</v>
      </c>
      <c r="X13" s="49">
        <f>[1]単価入力!F90</f>
        <v>0</v>
      </c>
      <c r="Y13" s="47"/>
      <c r="Z13" s="47">
        <f t="shared" si="1"/>
        <v>0</v>
      </c>
    </row>
    <row r="14" spans="1:26" ht="35.1" customHeight="1" x14ac:dyDescent="0.15">
      <c r="A14" s="51" t="s">
        <v>35</v>
      </c>
      <c r="B14" s="60" t="s">
        <v>87</v>
      </c>
      <c r="C14" s="60" t="s">
        <v>88</v>
      </c>
      <c r="D14" s="60" t="s">
        <v>54</v>
      </c>
      <c r="E14" s="70">
        <v>10</v>
      </c>
      <c r="F14" s="47"/>
      <c r="G14" s="47"/>
      <c r="H14" s="47"/>
      <c r="I14" s="47"/>
      <c r="J14" s="61"/>
      <c r="K14" s="84"/>
      <c r="L14" s="51">
        <v>51</v>
      </c>
      <c r="M14" s="49">
        <f>[1]単価入力!C51</f>
        <v>0</v>
      </c>
      <c r="N14" s="49">
        <f>[1]単価入力!D51</f>
        <v>0</v>
      </c>
      <c r="O14" s="48">
        <f>[1]単価入力!E51</f>
        <v>0</v>
      </c>
      <c r="P14" s="48">
        <f>[1]単価入力!F51</f>
        <v>0</v>
      </c>
      <c r="Q14" s="47"/>
      <c r="R14" s="47">
        <f t="shared" si="0"/>
        <v>0</v>
      </c>
      <c r="S14" s="47"/>
      <c r="T14" s="51"/>
      <c r="U14" s="49">
        <f>[1]単価入力!J51</f>
        <v>0</v>
      </c>
      <c r="V14" s="53" t="s">
        <v>34</v>
      </c>
      <c r="W14" s="48">
        <f>[1]単価入力!L51</f>
        <v>0</v>
      </c>
      <c r="X14" s="48">
        <f>[1]単価入力!M51</f>
        <v>0</v>
      </c>
      <c r="Y14" s="47"/>
      <c r="Z14" s="47">
        <f t="shared" si="1"/>
        <v>0</v>
      </c>
    </row>
    <row r="15" spans="1:26" ht="35.1" customHeight="1" x14ac:dyDescent="0.15">
      <c r="A15" s="51" t="s">
        <v>33</v>
      </c>
      <c r="B15" s="60" t="s">
        <v>87</v>
      </c>
      <c r="C15" s="60" t="s">
        <v>89</v>
      </c>
      <c r="D15" s="60" t="s">
        <v>54</v>
      </c>
      <c r="E15" s="70">
        <v>10</v>
      </c>
      <c r="F15" s="47"/>
      <c r="G15" s="47"/>
      <c r="H15" s="47"/>
      <c r="I15" s="47"/>
      <c r="J15" s="61"/>
      <c r="K15" s="84"/>
      <c r="L15" s="51">
        <v>52</v>
      </c>
      <c r="M15" s="49">
        <f>[1]単価入力!C52</f>
        <v>0</v>
      </c>
      <c r="N15" s="49">
        <f>[1]単価入力!D52</f>
        <v>0</v>
      </c>
      <c r="O15" s="48">
        <f>[1]単価入力!E52</f>
        <v>0</v>
      </c>
      <c r="P15" s="48">
        <f>[1]単価入力!F52</f>
        <v>0</v>
      </c>
      <c r="Q15" s="47"/>
      <c r="R15" s="47">
        <f t="shared" si="0"/>
        <v>0</v>
      </c>
      <c r="S15" s="47"/>
      <c r="T15" s="51"/>
      <c r="U15" s="49">
        <f>[1]単価入力!J52</f>
        <v>0</v>
      </c>
      <c r="V15" s="49">
        <f>[1]単価入力!K52</f>
        <v>0</v>
      </c>
      <c r="W15" s="48">
        <f>[1]単価入力!L52</f>
        <v>0</v>
      </c>
      <c r="X15" s="48">
        <f>[1]単価入力!M52</f>
        <v>0</v>
      </c>
      <c r="Y15" s="47"/>
      <c r="Z15" s="47">
        <f t="shared" si="1"/>
        <v>0</v>
      </c>
    </row>
    <row r="16" spans="1:26" ht="35.1" customHeight="1" x14ac:dyDescent="0.15">
      <c r="A16" s="51" t="s">
        <v>32</v>
      </c>
      <c r="B16" s="60" t="s">
        <v>90</v>
      </c>
      <c r="C16" s="60" t="s">
        <v>91</v>
      </c>
      <c r="D16" s="60" t="s">
        <v>54</v>
      </c>
      <c r="E16" s="70">
        <v>100</v>
      </c>
      <c r="F16" s="47"/>
      <c r="G16" s="47"/>
      <c r="H16" s="47"/>
      <c r="I16" s="47"/>
      <c r="J16" s="61"/>
      <c r="K16" s="84"/>
      <c r="L16" s="51">
        <v>53</v>
      </c>
      <c r="M16" s="49">
        <f>[1]単価入力!C53</f>
        <v>0</v>
      </c>
      <c r="N16" s="49">
        <f>[1]単価入力!D53</f>
        <v>0</v>
      </c>
      <c r="O16" s="48">
        <f>[1]単価入力!E53</f>
        <v>0</v>
      </c>
      <c r="P16" s="48">
        <f>[1]単価入力!F53</f>
        <v>0</v>
      </c>
      <c r="Q16" s="47"/>
      <c r="R16" s="47">
        <f t="shared" si="0"/>
        <v>0</v>
      </c>
      <c r="S16" s="47"/>
      <c r="T16" s="51"/>
      <c r="U16" s="49">
        <f>[1]単価入力!J53</f>
        <v>0</v>
      </c>
      <c r="V16" s="49">
        <f>[1]単価入力!K53</f>
        <v>0</v>
      </c>
      <c r="W16" s="48">
        <f>[1]単価入力!L53</f>
        <v>0</v>
      </c>
      <c r="X16" s="48">
        <f>[1]単価入力!M53</f>
        <v>0</v>
      </c>
      <c r="Y16" s="47"/>
      <c r="Z16" s="47">
        <f t="shared" si="1"/>
        <v>0</v>
      </c>
    </row>
    <row r="17" spans="1:26" ht="35.1" customHeight="1" x14ac:dyDescent="0.15">
      <c r="A17" s="51" t="s">
        <v>31</v>
      </c>
      <c r="B17" s="60" t="s">
        <v>92</v>
      </c>
      <c r="C17" s="60" t="s">
        <v>93</v>
      </c>
      <c r="D17" s="60" t="s">
        <v>54</v>
      </c>
      <c r="E17" s="70">
        <v>100</v>
      </c>
      <c r="F17" s="47"/>
      <c r="G17" s="47"/>
      <c r="H17" s="47"/>
      <c r="I17" s="47"/>
      <c r="J17" s="61"/>
      <c r="K17" s="84"/>
      <c r="L17" s="51">
        <v>54</v>
      </c>
      <c r="M17" s="49">
        <f>[1]単価入力!C54</f>
        <v>0</v>
      </c>
      <c r="N17" s="49">
        <f>[1]単価入力!D54</f>
        <v>0</v>
      </c>
      <c r="O17" s="48">
        <f>[1]単価入力!E54</f>
        <v>0</v>
      </c>
      <c r="P17" s="48">
        <f>[1]単価入力!F54</f>
        <v>0</v>
      </c>
      <c r="Q17" s="47"/>
      <c r="R17" s="47">
        <f t="shared" si="0"/>
        <v>0</v>
      </c>
      <c r="S17" s="47"/>
      <c r="T17" s="51"/>
      <c r="U17" s="49">
        <f>[1]単価入力!J54</f>
        <v>0</v>
      </c>
      <c r="V17" s="49">
        <f>[1]単価入力!K54</f>
        <v>0</v>
      </c>
      <c r="W17" s="48">
        <f>[1]単価入力!L54</f>
        <v>0</v>
      </c>
      <c r="X17" s="48">
        <f>[1]単価入力!M54</f>
        <v>0</v>
      </c>
      <c r="Y17" s="47"/>
      <c r="Z17" s="47">
        <f t="shared" si="1"/>
        <v>0</v>
      </c>
    </row>
    <row r="18" spans="1:26" ht="35.1" customHeight="1" x14ac:dyDescent="0.15">
      <c r="A18" s="51" t="s">
        <v>30</v>
      </c>
      <c r="B18" s="60" t="s">
        <v>94</v>
      </c>
      <c r="C18" s="60" t="s">
        <v>95</v>
      </c>
      <c r="D18" s="60" t="s">
        <v>54</v>
      </c>
      <c r="E18" s="70">
        <v>1</v>
      </c>
      <c r="F18" s="47"/>
      <c r="G18" s="47"/>
      <c r="H18" s="47"/>
      <c r="I18" s="47"/>
      <c r="J18" s="61"/>
      <c r="K18" s="84"/>
      <c r="L18" s="51">
        <v>55</v>
      </c>
      <c r="M18" s="49">
        <f>[1]単価入力!C55</f>
        <v>0</v>
      </c>
      <c r="N18" s="49">
        <f>[1]単価入力!D55</f>
        <v>0</v>
      </c>
      <c r="O18" s="48">
        <f>[1]単価入力!E55</f>
        <v>0</v>
      </c>
      <c r="P18" s="48">
        <f>[1]単価入力!F55</f>
        <v>0</v>
      </c>
      <c r="Q18" s="47"/>
      <c r="R18" s="47">
        <f t="shared" si="0"/>
        <v>0</v>
      </c>
      <c r="S18" s="47"/>
      <c r="T18" s="51"/>
      <c r="U18" s="49">
        <f>[1]単価入力!J55</f>
        <v>0</v>
      </c>
      <c r="V18" s="49">
        <f>[1]単価入力!K55</f>
        <v>0</v>
      </c>
      <c r="W18" s="48">
        <f>[1]単価入力!L55</f>
        <v>0</v>
      </c>
      <c r="X18" s="48">
        <f>[1]単価入力!M55</f>
        <v>0</v>
      </c>
      <c r="Y18" s="47"/>
      <c r="Z18" s="47">
        <f t="shared" si="1"/>
        <v>0</v>
      </c>
    </row>
    <row r="19" spans="1:26" ht="35.1" customHeight="1" x14ac:dyDescent="0.15">
      <c r="A19" s="51" t="s">
        <v>29</v>
      </c>
      <c r="B19" s="60" t="s">
        <v>96</v>
      </c>
      <c r="C19" s="60" t="s">
        <v>97</v>
      </c>
      <c r="D19" s="60" t="s">
        <v>54</v>
      </c>
      <c r="E19" s="70">
        <v>30</v>
      </c>
      <c r="F19" s="47"/>
      <c r="G19" s="47"/>
      <c r="H19" s="47"/>
      <c r="I19" s="47"/>
      <c r="J19" s="61"/>
      <c r="K19" s="84"/>
      <c r="L19" s="51">
        <v>56</v>
      </c>
      <c r="M19" s="49">
        <f>[1]単価入力!C56</f>
        <v>0</v>
      </c>
      <c r="N19" s="49">
        <f>[1]単価入力!D56</f>
        <v>0</v>
      </c>
      <c r="O19" s="48">
        <f>[1]単価入力!E56</f>
        <v>0</v>
      </c>
      <c r="P19" s="48">
        <f>[1]単価入力!F56</f>
        <v>0</v>
      </c>
      <c r="Q19" s="47"/>
      <c r="R19" s="47">
        <f t="shared" si="0"/>
        <v>0</v>
      </c>
      <c r="S19" s="47"/>
      <c r="T19" s="51"/>
      <c r="U19" s="49">
        <f>[1]単価入力!J56</f>
        <v>0</v>
      </c>
      <c r="V19" s="49">
        <f>[1]単価入力!K56</f>
        <v>0</v>
      </c>
      <c r="W19" s="48">
        <f>[1]単価入力!L56</f>
        <v>0</v>
      </c>
      <c r="X19" s="48">
        <f>[1]単価入力!M56</f>
        <v>0</v>
      </c>
      <c r="Y19" s="47"/>
      <c r="Z19" s="47">
        <f t="shared" si="1"/>
        <v>0</v>
      </c>
    </row>
    <row r="20" spans="1:26" ht="35.1" customHeight="1" x14ac:dyDescent="0.15">
      <c r="A20" s="51" t="s">
        <v>28</v>
      </c>
      <c r="B20" s="60" t="s">
        <v>98</v>
      </c>
      <c r="C20" s="60" t="s">
        <v>99</v>
      </c>
      <c r="D20" s="60" t="s">
        <v>54</v>
      </c>
      <c r="E20" s="70">
        <v>20</v>
      </c>
      <c r="F20" s="47"/>
      <c r="G20" s="47"/>
      <c r="H20" s="47"/>
      <c r="I20" s="47"/>
      <c r="J20" s="61"/>
      <c r="K20" s="84"/>
      <c r="L20" s="51">
        <v>57</v>
      </c>
      <c r="M20" s="49">
        <f>[1]単価入力!C57</f>
        <v>0</v>
      </c>
      <c r="N20" s="49">
        <f>[1]単価入力!D57</f>
        <v>0</v>
      </c>
      <c r="O20" s="48">
        <f>[1]単価入力!E57</f>
        <v>0</v>
      </c>
      <c r="P20" s="48">
        <f>[1]単価入力!F57</f>
        <v>0</v>
      </c>
      <c r="Q20" s="47"/>
      <c r="R20" s="47">
        <f t="shared" si="0"/>
        <v>0</v>
      </c>
      <c r="S20" s="47"/>
      <c r="T20" s="51"/>
      <c r="U20" s="49">
        <f>[1]単価入力!J57</f>
        <v>0</v>
      </c>
      <c r="V20" s="49">
        <f>[1]単価入力!K57</f>
        <v>0</v>
      </c>
      <c r="W20" s="48">
        <f>[1]単価入力!L57</f>
        <v>0</v>
      </c>
      <c r="X20" s="48">
        <f>[1]単価入力!M57</f>
        <v>0</v>
      </c>
      <c r="Y20" s="47"/>
      <c r="Z20" s="47">
        <f t="shared" si="1"/>
        <v>0</v>
      </c>
    </row>
    <row r="21" spans="1:26" ht="35.1" customHeight="1" x14ac:dyDescent="0.15">
      <c r="A21" s="51" t="s">
        <v>27</v>
      </c>
      <c r="B21" s="60" t="s">
        <v>100</v>
      </c>
      <c r="C21" s="60" t="s">
        <v>101</v>
      </c>
      <c r="D21" s="60" t="s">
        <v>54</v>
      </c>
      <c r="E21" s="70">
        <v>20</v>
      </c>
      <c r="F21" s="47"/>
      <c r="G21" s="47"/>
      <c r="H21" s="47"/>
      <c r="I21" s="47"/>
      <c r="J21" s="61"/>
      <c r="K21" s="84"/>
      <c r="L21" s="51">
        <v>58</v>
      </c>
      <c r="M21" s="49">
        <f>[1]単価入力!C58</f>
        <v>0</v>
      </c>
      <c r="N21" s="49">
        <f>[1]単価入力!D58</f>
        <v>0</v>
      </c>
      <c r="O21" s="48">
        <f>[1]単価入力!E58</f>
        <v>0</v>
      </c>
      <c r="P21" s="48">
        <f>[1]単価入力!F58</f>
        <v>0</v>
      </c>
      <c r="Q21" s="47"/>
      <c r="R21" s="47">
        <f t="shared" si="0"/>
        <v>0</v>
      </c>
      <c r="S21" s="47"/>
      <c r="T21" s="51"/>
      <c r="U21" s="49">
        <f>[1]単価入力!J58</f>
        <v>0</v>
      </c>
      <c r="V21" s="49">
        <f>[1]単価入力!K58</f>
        <v>0</v>
      </c>
      <c r="W21" s="48">
        <f>[1]単価入力!L58</f>
        <v>0</v>
      </c>
      <c r="X21" s="48">
        <f>[1]単価入力!M58</f>
        <v>0</v>
      </c>
      <c r="Y21" s="47"/>
      <c r="Z21" s="47">
        <f t="shared" si="1"/>
        <v>0</v>
      </c>
    </row>
    <row r="22" spans="1:26" ht="35.1" customHeight="1" x14ac:dyDescent="0.15">
      <c r="A22" s="51" t="s">
        <v>26</v>
      </c>
      <c r="B22" s="60" t="s">
        <v>102</v>
      </c>
      <c r="C22" s="60" t="s">
        <v>103</v>
      </c>
      <c r="D22" s="60" t="s">
        <v>54</v>
      </c>
      <c r="E22" s="70">
        <v>2</v>
      </c>
      <c r="F22" s="47"/>
      <c r="G22" s="47"/>
      <c r="H22" s="47"/>
      <c r="I22" s="47"/>
      <c r="J22" s="61"/>
      <c r="K22" s="84"/>
      <c r="L22" s="51">
        <v>59</v>
      </c>
      <c r="M22" s="49">
        <f>[1]単価入力!C59</f>
        <v>0</v>
      </c>
      <c r="N22" s="49">
        <f>[1]単価入力!D59</f>
        <v>0</v>
      </c>
      <c r="O22" s="48">
        <f>[1]単価入力!E59</f>
        <v>0</v>
      </c>
      <c r="P22" s="48">
        <f>[1]単価入力!F59</f>
        <v>0</v>
      </c>
      <c r="Q22" s="47"/>
      <c r="R22" s="47">
        <f t="shared" si="0"/>
        <v>0</v>
      </c>
      <c r="S22" s="47"/>
      <c r="T22" s="51"/>
      <c r="U22" s="49">
        <f>[1]単価入力!J59</f>
        <v>0</v>
      </c>
      <c r="V22" s="49">
        <f>[1]単価入力!K59</f>
        <v>0</v>
      </c>
      <c r="W22" s="48">
        <f>[1]単価入力!L59</f>
        <v>0</v>
      </c>
      <c r="X22" s="48">
        <f>[1]単価入力!M59</f>
        <v>0</v>
      </c>
      <c r="Y22" s="47"/>
      <c r="Z22" s="47">
        <f t="shared" si="1"/>
        <v>0</v>
      </c>
    </row>
    <row r="23" spans="1:26" ht="35.1" customHeight="1" x14ac:dyDescent="0.15">
      <c r="A23" s="51" t="s">
        <v>25</v>
      </c>
      <c r="B23" s="60" t="s">
        <v>104</v>
      </c>
      <c r="C23" s="60" t="s">
        <v>105</v>
      </c>
      <c r="D23" s="60" t="s">
        <v>54</v>
      </c>
      <c r="E23" s="70">
        <v>10</v>
      </c>
      <c r="F23" s="47"/>
      <c r="G23" s="47"/>
      <c r="H23" s="47"/>
      <c r="I23" s="47"/>
      <c r="J23" s="61"/>
      <c r="K23" s="84"/>
      <c r="L23" s="51">
        <v>60</v>
      </c>
      <c r="M23" s="49">
        <f>[1]単価入力!C60</f>
        <v>0</v>
      </c>
      <c r="N23" s="49">
        <f>[1]単価入力!D60</f>
        <v>0</v>
      </c>
      <c r="O23" s="48">
        <f>[1]単価入力!E60</f>
        <v>0</v>
      </c>
      <c r="P23" s="48">
        <f>[1]単価入力!F60</f>
        <v>0</v>
      </c>
      <c r="Q23" s="47"/>
      <c r="R23" s="47">
        <f t="shared" si="0"/>
        <v>0</v>
      </c>
      <c r="S23" s="47"/>
      <c r="T23" s="51"/>
      <c r="U23" s="49">
        <f>[1]単価入力!J60</f>
        <v>0</v>
      </c>
      <c r="V23" s="49">
        <f>[1]単価入力!K60</f>
        <v>0</v>
      </c>
      <c r="W23" s="48">
        <f>[1]単価入力!L60</f>
        <v>0</v>
      </c>
      <c r="X23" s="48">
        <f>[1]単価入力!M60</f>
        <v>0</v>
      </c>
      <c r="Y23" s="47"/>
      <c r="Z23" s="47">
        <f t="shared" si="1"/>
        <v>0</v>
      </c>
    </row>
    <row r="24" spans="1:26" ht="35.1" customHeight="1" x14ac:dyDescent="0.15">
      <c r="A24" s="51" t="s">
        <v>24</v>
      </c>
      <c r="B24" s="60" t="s">
        <v>106</v>
      </c>
      <c r="C24" s="60" t="s">
        <v>107</v>
      </c>
      <c r="D24" s="60" t="s">
        <v>54</v>
      </c>
      <c r="E24" s="70">
        <v>30</v>
      </c>
      <c r="F24" s="47"/>
      <c r="G24" s="47"/>
      <c r="H24" s="47"/>
      <c r="I24" s="47"/>
      <c r="J24" s="61"/>
      <c r="K24" s="84"/>
      <c r="L24" s="51">
        <v>61</v>
      </c>
      <c r="M24" s="49">
        <f>[1]単価入力!C61</f>
        <v>0</v>
      </c>
      <c r="N24" s="49">
        <f>[1]単価入力!D61</f>
        <v>0</v>
      </c>
      <c r="O24" s="48">
        <f>[1]単価入力!E61</f>
        <v>0</v>
      </c>
      <c r="P24" s="48">
        <f>[1]単価入力!F61</f>
        <v>0</v>
      </c>
      <c r="Q24" s="47"/>
      <c r="R24" s="47">
        <f t="shared" si="0"/>
        <v>0</v>
      </c>
      <c r="S24" s="47"/>
      <c r="T24" s="51"/>
      <c r="U24" s="49">
        <f>[1]単価入力!J61</f>
        <v>0</v>
      </c>
      <c r="V24" s="49">
        <f>[1]単価入力!K61</f>
        <v>0</v>
      </c>
      <c r="W24" s="48">
        <f>[1]単価入力!L61</f>
        <v>0</v>
      </c>
      <c r="X24" s="48">
        <f>[1]単価入力!M61</f>
        <v>0</v>
      </c>
      <c r="Y24" s="47"/>
      <c r="Z24" s="47">
        <f t="shared" si="1"/>
        <v>0</v>
      </c>
    </row>
    <row r="25" spans="1:26" ht="25.5" customHeight="1" x14ac:dyDescent="0.15">
      <c r="A25" s="51" t="s">
        <v>56</v>
      </c>
      <c r="B25" s="60" t="s">
        <v>108</v>
      </c>
      <c r="C25" s="60" t="s">
        <v>109</v>
      </c>
      <c r="D25" s="60" t="s">
        <v>54</v>
      </c>
      <c r="E25" s="70">
        <v>2</v>
      </c>
      <c r="F25" s="47"/>
      <c r="G25" s="47"/>
      <c r="H25" s="47"/>
      <c r="I25" s="47"/>
      <c r="J25" s="61"/>
      <c r="K25" s="84"/>
      <c r="L25" s="51">
        <v>62</v>
      </c>
      <c r="M25" s="49">
        <f>[1]単価入力!C62</f>
        <v>0</v>
      </c>
      <c r="N25" s="49">
        <f>[1]単価入力!D62</f>
        <v>0</v>
      </c>
      <c r="O25" s="48">
        <f>[1]単価入力!E62</f>
        <v>0</v>
      </c>
      <c r="P25" s="48">
        <f>[1]単価入力!F62</f>
        <v>0</v>
      </c>
      <c r="Q25" s="47"/>
      <c r="R25" s="47">
        <f t="shared" si="0"/>
        <v>0</v>
      </c>
      <c r="S25" s="47"/>
      <c r="T25" s="51"/>
      <c r="U25" s="49">
        <f>[1]単価入力!J62</f>
        <v>0</v>
      </c>
      <c r="V25" s="49">
        <f>[1]単価入力!K62</f>
        <v>0</v>
      </c>
      <c r="W25" s="48">
        <f>[1]単価入力!L62</f>
        <v>0</v>
      </c>
      <c r="X25" s="48">
        <f>[1]単価入力!M62</f>
        <v>0</v>
      </c>
      <c r="Y25" s="47"/>
      <c r="Z25" s="47">
        <f t="shared" si="1"/>
        <v>0</v>
      </c>
    </row>
    <row r="26" spans="1:26" ht="25.5" customHeight="1" x14ac:dyDescent="0.15">
      <c r="A26" s="51" t="s">
        <v>57</v>
      </c>
      <c r="B26" s="60" t="s">
        <v>110</v>
      </c>
      <c r="C26" s="60" t="s">
        <v>111</v>
      </c>
      <c r="D26" s="60" t="s">
        <v>54</v>
      </c>
      <c r="E26" s="70">
        <v>10</v>
      </c>
      <c r="F26" s="47"/>
      <c r="G26" s="47"/>
      <c r="H26" s="47"/>
      <c r="I26" s="47"/>
      <c r="J26" s="61"/>
      <c r="K26" s="84"/>
      <c r="L26" s="51">
        <v>63</v>
      </c>
      <c r="M26" s="49">
        <f>[1]単価入力!C63</f>
        <v>0</v>
      </c>
      <c r="N26" s="49">
        <f>[1]単価入力!D63</f>
        <v>0</v>
      </c>
      <c r="O26" s="48">
        <f>[1]単価入力!E63</f>
        <v>0</v>
      </c>
      <c r="P26" s="48">
        <f>[1]単価入力!F63</f>
        <v>0</v>
      </c>
      <c r="Q26" s="47"/>
      <c r="R26" s="47">
        <f t="shared" si="0"/>
        <v>0</v>
      </c>
      <c r="S26" s="47"/>
      <c r="T26" s="51"/>
      <c r="U26" s="49">
        <f>[1]単価入力!J63</f>
        <v>0</v>
      </c>
      <c r="V26" s="49">
        <f>[1]単価入力!K63</f>
        <v>0</v>
      </c>
      <c r="W26" s="48">
        <f>[1]単価入力!L63</f>
        <v>0</v>
      </c>
      <c r="X26" s="48">
        <f>[1]単価入力!M63</f>
        <v>0</v>
      </c>
      <c r="Y26" s="47"/>
      <c r="Z26" s="47">
        <f t="shared" si="1"/>
        <v>0</v>
      </c>
    </row>
    <row r="27" spans="1:26" ht="25.5" customHeight="1" x14ac:dyDescent="0.15">
      <c r="A27" s="51" t="s">
        <v>58</v>
      </c>
      <c r="B27" s="60" t="s">
        <v>112</v>
      </c>
      <c r="C27" s="60" t="s">
        <v>113</v>
      </c>
      <c r="D27" s="60" t="s">
        <v>54</v>
      </c>
      <c r="E27" s="70">
        <v>2</v>
      </c>
      <c r="F27" s="47"/>
      <c r="G27" s="47"/>
      <c r="H27" s="47"/>
      <c r="I27" s="47"/>
      <c r="J27" s="61"/>
      <c r="K27" s="84"/>
      <c r="L27" s="51">
        <v>64</v>
      </c>
      <c r="M27" s="49">
        <f>[1]単価入力!C64</f>
        <v>0</v>
      </c>
      <c r="N27" s="49">
        <f>[1]単価入力!D64</f>
        <v>0</v>
      </c>
      <c r="O27" s="48">
        <f>[1]単価入力!E64</f>
        <v>0</v>
      </c>
      <c r="P27" s="48">
        <f>[1]単価入力!F64</f>
        <v>0</v>
      </c>
      <c r="Q27" s="47"/>
      <c r="R27" s="47">
        <f t="shared" si="0"/>
        <v>0</v>
      </c>
      <c r="S27" s="47"/>
      <c r="T27" s="51"/>
      <c r="U27" s="49">
        <f>[1]単価入力!J64</f>
        <v>0</v>
      </c>
      <c r="V27" s="49">
        <f>[1]単価入力!K64</f>
        <v>0</v>
      </c>
      <c r="W27" s="48">
        <f>[1]単価入力!L64</f>
        <v>0</v>
      </c>
      <c r="X27" s="48">
        <f>[1]単価入力!M64</f>
        <v>0</v>
      </c>
      <c r="Y27" s="47"/>
      <c r="Z27" s="47">
        <f t="shared" si="1"/>
        <v>0</v>
      </c>
    </row>
    <row r="28" spans="1:26" ht="25.5" customHeight="1" x14ac:dyDescent="0.15">
      <c r="A28" s="51" t="s">
        <v>61</v>
      </c>
      <c r="B28" s="60" t="s">
        <v>114</v>
      </c>
      <c r="C28" s="60" t="s">
        <v>115</v>
      </c>
      <c r="D28" s="60" t="s">
        <v>54</v>
      </c>
      <c r="E28" s="70">
        <v>1</v>
      </c>
      <c r="F28" s="47"/>
      <c r="G28" s="47"/>
      <c r="H28" s="47"/>
      <c r="I28" s="47"/>
      <c r="J28" s="61"/>
      <c r="K28" s="84"/>
      <c r="L28" s="51">
        <v>65</v>
      </c>
      <c r="M28" s="49">
        <f>[1]単価入力!C65</f>
        <v>0</v>
      </c>
      <c r="N28" s="49">
        <f>[1]単価入力!D65</f>
        <v>0</v>
      </c>
      <c r="O28" s="48">
        <f>[1]単価入力!E65</f>
        <v>0</v>
      </c>
      <c r="P28" s="48">
        <f>[1]単価入力!F65</f>
        <v>0</v>
      </c>
      <c r="Q28" s="47"/>
      <c r="R28" s="47">
        <f t="shared" si="0"/>
        <v>0</v>
      </c>
      <c r="S28" s="47"/>
      <c r="T28" s="51"/>
      <c r="U28" s="49">
        <f>[1]単価入力!J65</f>
        <v>0</v>
      </c>
      <c r="V28" s="49">
        <f>[1]単価入力!K65</f>
        <v>0</v>
      </c>
      <c r="W28" s="48">
        <f>[1]単価入力!L65</f>
        <v>0</v>
      </c>
      <c r="X28" s="48">
        <f>[1]単価入力!M65</f>
        <v>0</v>
      </c>
      <c r="Y28" s="47"/>
      <c r="Z28" s="47">
        <f t="shared" si="1"/>
        <v>0</v>
      </c>
    </row>
    <row r="29" spans="1:26" ht="25.5" customHeight="1" x14ac:dyDescent="0.15">
      <c r="A29" s="51" t="s">
        <v>62</v>
      </c>
      <c r="B29" s="60" t="s">
        <v>116</v>
      </c>
      <c r="C29" s="60" t="s">
        <v>117</v>
      </c>
      <c r="D29" s="60" t="s">
        <v>54</v>
      </c>
      <c r="E29" s="70">
        <v>10</v>
      </c>
      <c r="F29" s="47"/>
      <c r="G29" s="47"/>
      <c r="H29" s="47"/>
      <c r="I29" s="47"/>
      <c r="J29" s="61"/>
      <c r="K29" s="84"/>
      <c r="L29" s="51">
        <v>66</v>
      </c>
      <c r="M29" s="49">
        <f>[1]単価入力!C66</f>
        <v>0</v>
      </c>
      <c r="N29" s="49">
        <f>[1]単価入力!D66</f>
        <v>0</v>
      </c>
      <c r="O29" s="48">
        <f>[1]単価入力!E66</f>
        <v>0</v>
      </c>
      <c r="P29" s="48">
        <f>[1]単価入力!F66</f>
        <v>0</v>
      </c>
      <c r="Q29" s="47"/>
      <c r="R29" s="47">
        <f t="shared" si="0"/>
        <v>0</v>
      </c>
      <c r="S29" s="47"/>
      <c r="T29" s="51"/>
      <c r="U29" s="49">
        <f>[1]単価入力!J66</f>
        <v>0</v>
      </c>
      <c r="V29" s="49">
        <f>[1]単価入力!K66</f>
        <v>0</v>
      </c>
      <c r="W29" s="48">
        <f>[1]単価入力!L66</f>
        <v>0</v>
      </c>
      <c r="X29" s="48">
        <f>[1]単価入力!M66</f>
        <v>0</v>
      </c>
      <c r="Y29" s="47"/>
      <c r="Z29" s="47">
        <f t="shared" si="1"/>
        <v>0</v>
      </c>
    </row>
    <row r="30" spans="1:26" ht="25.5" customHeight="1" x14ac:dyDescent="0.15">
      <c r="A30" s="51" t="s">
        <v>63</v>
      </c>
      <c r="B30" s="60" t="s">
        <v>118</v>
      </c>
      <c r="C30" s="60" t="s">
        <v>119</v>
      </c>
      <c r="D30" s="60" t="s">
        <v>54</v>
      </c>
      <c r="E30" s="70">
        <v>3</v>
      </c>
      <c r="F30" s="47"/>
      <c r="G30" s="47"/>
      <c r="H30" s="47"/>
      <c r="I30" s="47"/>
      <c r="J30" s="61"/>
      <c r="K30" s="84"/>
      <c r="L30" s="51">
        <v>67</v>
      </c>
      <c r="M30" s="49">
        <f>[1]単価入力!C67</f>
        <v>0</v>
      </c>
      <c r="N30" s="49">
        <f>[1]単価入力!D67</f>
        <v>0</v>
      </c>
      <c r="O30" s="48">
        <f>[1]単価入力!E67</f>
        <v>0</v>
      </c>
      <c r="P30" s="48">
        <f>[1]単価入力!F67</f>
        <v>0</v>
      </c>
      <c r="Q30" s="47"/>
      <c r="R30" s="47">
        <f t="shared" si="0"/>
        <v>0</v>
      </c>
      <c r="S30" s="47"/>
      <c r="T30" s="51"/>
      <c r="U30" s="49">
        <f>[1]単価入力!J67</f>
        <v>0</v>
      </c>
      <c r="V30" s="49">
        <f>[1]単価入力!K67</f>
        <v>0</v>
      </c>
      <c r="W30" s="48">
        <f>[1]単価入力!L67</f>
        <v>0</v>
      </c>
      <c r="X30" s="48">
        <f>[1]単価入力!M67</f>
        <v>0</v>
      </c>
      <c r="Y30" s="47"/>
      <c r="Z30" s="47">
        <f t="shared" si="1"/>
        <v>0</v>
      </c>
    </row>
    <row r="31" spans="1:26" ht="25.5" customHeight="1" x14ac:dyDescent="0.15">
      <c r="A31" s="51" t="s">
        <v>64</v>
      </c>
      <c r="B31" s="60" t="s">
        <v>96</v>
      </c>
      <c r="C31" s="60" t="s">
        <v>120</v>
      </c>
      <c r="D31" s="60" t="s">
        <v>54</v>
      </c>
      <c r="E31" s="70">
        <v>30</v>
      </c>
      <c r="F31" s="47"/>
      <c r="G31" s="47"/>
      <c r="H31" s="47"/>
      <c r="I31" s="47"/>
      <c r="J31" s="61"/>
      <c r="K31" s="84"/>
      <c r="L31" s="51">
        <v>68</v>
      </c>
      <c r="M31" s="49">
        <f>[1]単価入力!C68</f>
        <v>0</v>
      </c>
      <c r="N31" s="49">
        <f>[1]単価入力!D68</f>
        <v>0</v>
      </c>
      <c r="O31" s="48">
        <f>[1]単価入力!E68</f>
        <v>0</v>
      </c>
      <c r="P31" s="48">
        <f>[1]単価入力!F68</f>
        <v>0</v>
      </c>
      <c r="Q31" s="47"/>
      <c r="R31" s="47">
        <f t="shared" si="0"/>
        <v>0</v>
      </c>
      <c r="S31" s="47"/>
      <c r="T31" s="51"/>
      <c r="U31" s="49">
        <f>[1]単価入力!J68</f>
        <v>0</v>
      </c>
      <c r="V31" s="49">
        <f>[1]単価入力!K68</f>
        <v>0</v>
      </c>
      <c r="W31" s="48">
        <f>[1]単価入力!L68</f>
        <v>0</v>
      </c>
      <c r="X31" s="48">
        <f>[1]単価入力!M68</f>
        <v>0</v>
      </c>
      <c r="Y31" s="47"/>
      <c r="Z31" s="47">
        <f t="shared" si="1"/>
        <v>0</v>
      </c>
    </row>
    <row r="32" spans="1:26" ht="25.5" customHeight="1" x14ac:dyDescent="0.15">
      <c r="A32" s="51" t="s">
        <v>65</v>
      </c>
      <c r="B32" s="60" t="s">
        <v>121</v>
      </c>
      <c r="C32" s="60" t="s">
        <v>122</v>
      </c>
      <c r="D32" s="60" t="s">
        <v>54</v>
      </c>
      <c r="E32" s="70">
        <v>2</v>
      </c>
      <c r="F32" s="47"/>
      <c r="G32" s="47"/>
      <c r="H32" s="47"/>
      <c r="I32" s="47"/>
      <c r="J32" s="61"/>
      <c r="K32" s="84"/>
      <c r="L32" s="51">
        <v>69</v>
      </c>
      <c r="M32" s="49">
        <f>[1]単価入力!C69</f>
        <v>0</v>
      </c>
      <c r="N32" s="49">
        <f>[1]単価入力!D69</f>
        <v>0</v>
      </c>
      <c r="O32" s="48">
        <f>[1]単価入力!E69</f>
        <v>0</v>
      </c>
      <c r="P32" s="48">
        <f>[1]単価入力!F69</f>
        <v>0</v>
      </c>
      <c r="Q32" s="47"/>
      <c r="R32" s="47">
        <f t="shared" si="0"/>
        <v>0</v>
      </c>
      <c r="S32" s="47"/>
      <c r="T32" s="51"/>
      <c r="U32" s="49">
        <f>[1]単価入力!J69</f>
        <v>0</v>
      </c>
      <c r="V32" s="49">
        <f>[1]単価入力!K69</f>
        <v>0</v>
      </c>
      <c r="W32" s="48">
        <f>[1]単価入力!L69</f>
        <v>0</v>
      </c>
      <c r="X32" s="48">
        <f>[1]単価入力!M69</f>
        <v>0</v>
      </c>
      <c r="Y32" s="47"/>
      <c r="Z32" s="47">
        <f t="shared" si="1"/>
        <v>0</v>
      </c>
    </row>
    <row r="33" spans="1:26" ht="25.5" customHeight="1" x14ac:dyDescent="0.15">
      <c r="A33" s="51" t="s">
        <v>143</v>
      </c>
      <c r="B33" s="60" t="s">
        <v>123</v>
      </c>
      <c r="C33" s="60" t="s">
        <v>124</v>
      </c>
      <c r="D33" s="60" t="s">
        <v>54</v>
      </c>
      <c r="E33" s="70">
        <v>2</v>
      </c>
      <c r="F33" s="47"/>
      <c r="G33" s="47"/>
      <c r="H33" s="47"/>
      <c r="I33" s="47"/>
      <c r="J33" s="47"/>
      <c r="K33" s="84"/>
      <c r="L33" s="51">
        <v>70</v>
      </c>
      <c r="M33" s="49">
        <f>[1]単価入力!C70</f>
        <v>0</v>
      </c>
      <c r="N33" s="49">
        <f>[1]単価入力!D70</f>
        <v>0</v>
      </c>
      <c r="O33" s="48">
        <f>[1]単価入力!E70</f>
        <v>0</v>
      </c>
      <c r="P33" s="48">
        <f>[1]単価入力!F70</f>
        <v>0</v>
      </c>
      <c r="Q33" s="47"/>
      <c r="R33" s="47">
        <f t="shared" si="0"/>
        <v>0</v>
      </c>
      <c r="S33" s="47"/>
      <c r="T33" s="51"/>
      <c r="U33" s="49">
        <f>[1]単価入力!J70</f>
        <v>0</v>
      </c>
      <c r="V33" s="49">
        <f>[1]単価入力!K70</f>
        <v>0</v>
      </c>
      <c r="W33" s="48">
        <f>[1]単価入力!L70</f>
        <v>0</v>
      </c>
      <c r="X33" s="48">
        <f>[1]単価入力!M70</f>
        <v>0</v>
      </c>
      <c r="Y33" s="47"/>
      <c r="Z33" s="47">
        <f t="shared" si="1"/>
        <v>0</v>
      </c>
    </row>
    <row r="34" spans="1:26" ht="25.5" customHeight="1" x14ac:dyDescent="0.15">
      <c r="A34" s="51" t="s">
        <v>144</v>
      </c>
      <c r="B34" s="60" t="s">
        <v>125</v>
      </c>
      <c r="C34" s="60" t="s">
        <v>126</v>
      </c>
      <c r="D34" s="60" t="s">
        <v>54</v>
      </c>
      <c r="E34" s="70">
        <v>3</v>
      </c>
      <c r="F34" s="47"/>
      <c r="G34" s="47"/>
      <c r="H34" s="47"/>
      <c r="I34" s="47"/>
      <c r="J34" s="47"/>
      <c r="K34" s="84"/>
      <c r="L34" s="51">
        <v>71</v>
      </c>
      <c r="M34" s="49">
        <f>[1]単価入力!C71</f>
        <v>0</v>
      </c>
      <c r="N34" s="49">
        <f>[1]単価入力!D71</f>
        <v>0</v>
      </c>
      <c r="O34" s="48">
        <f>[1]単価入力!E71</f>
        <v>0</v>
      </c>
      <c r="P34" s="48">
        <f>[1]単価入力!F71</f>
        <v>0</v>
      </c>
      <c r="Q34" s="47"/>
      <c r="R34" s="47">
        <f t="shared" si="0"/>
        <v>0</v>
      </c>
      <c r="S34" s="47"/>
      <c r="T34" s="51"/>
      <c r="U34" s="49">
        <f>[1]単価入力!J71</f>
        <v>0</v>
      </c>
      <c r="V34" s="49">
        <f>[1]単価入力!K71</f>
        <v>0</v>
      </c>
      <c r="W34" s="48">
        <f>[1]単価入力!L71</f>
        <v>0</v>
      </c>
      <c r="X34" s="48">
        <f>[1]単価入力!M71</f>
        <v>0</v>
      </c>
      <c r="Y34" s="47"/>
      <c r="Z34" s="47">
        <f t="shared" si="1"/>
        <v>0</v>
      </c>
    </row>
    <row r="35" spans="1:26" ht="25.5" customHeight="1" x14ac:dyDescent="0.15">
      <c r="A35" s="51" t="s">
        <v>145</v>
      </c>
      <c r="B35" s="60" t="s">
        <v>127</v>
      </c>
      <c r="C35" s="60" t="s">
        <v>128</v>
      </c>
      <c r="D35" s="60" t="s">
        <v>54</v>
      </c>
      <c r="E35" s="70">
        <v>6</v>
      </c>
      <c r="F35" s="47"/>
      <c r="G35" s="47"/>
      <c r="H35" s="47"/>
      <c r="I35" s="47"/>
      <c r="J35" s="47"/>
      <c r="K35" s="84"/>
      <c r="L35" s="51">
        <v>72</v>
      </c>
      <c r="M35" s="49">
        <f>[1]単価入力!C72</f>
        <v>0</v>
      </c>
      <c r="N35" s="49">
        <f>[1]単価入力!D72</f>
        <v>0</v>
      </c>
      <c r="O35" s="48">
        <f>[1]単価入力!E72</f>
        <v>0</v>
      </c>
      <c r="P35" s="48">
        <f>[1]単価入力!F72</f>
        <v>0</v>
      </c>
      <c r="Q35" s="47"/>
      <c r="R35" s="47">
        <f t="shared" si="0"/>
        <v>0</v>
      </c>
      <c r="S35" s="47"/>
      <c r="T35" s="51"/>
      <c r="U35" s="49">
        <f>[1]単価入力!J72</f>
        <v>0</v>
      </c>
      <c r="V35" s="49">
        <f>[1]単価入力!K72</f>
        <v>0</v>
      </c>
      <c r="W35" s="48">
        <f>[1]単価入力!L72</f>
        <v>0</v>
      </c>
      <c r="X35" s="48">
        <f>[1]単価入力!M72</f>
        <v>0</v>
      </c>
      <c r="Y35" s="47"/>
      <c r="Z35" s="47">
        <f t="shared" si="1"/>
        <v>0</v>
      </c>
    </row>
    <row r="36" spans="1:26" ht="25.5" customHeight="1" x14ac:dyDescent="0.15">
      <c r="A36" s="51" t="s">
        <v>146</v>
      </c>
      <c r="B36" s="60" t="s">
        <v>129</v>
      </c>
      <c r="C36" s="60" t="s">
        <v>130</v>
      </c>
      <c r="D36" s="60" t="s">
        <v>54</v>
      </c>
      <c r="E36" s="70">
        <v>2</v>
      </c>
      <c r="F36" s="47"/>
      <c r="G36" s="47"/>
      <c r="H36" s="47"/>
      <c r="I36" s="47"/>
      <c r="J36" s="47"/>
      <c r="K36" s="84"/>
      <c r="L36" s="51">
        <v>73</v>
      </c>
      <c r="M36" s="49">
        <f>[1]単価入力!C73</f>
        <v>0</v>
      </c>
      <c r="N36" s="49">
        <f>[1]単価入力!D73</f>
        <v>0</v>
      </c>
      <c r="O36" s="48">
        <f>[1]単価入力!E73</f>
        <v>0</v>
      </c>
      <c r="P36" s="48">
        <f>[1]単価入力!F73</f>
        <v>0</v>
      </c>
      <c r="Q36" s="47"/>
      <c r="R36" s="47">
        <f t="shared" si="0"/>
        <v>0</v>
      </c>
      <c r="S36" s="47"/>
      <c r="T36" s="51"/>
      <c r="U36" s="49">
        <f>[1]単価入力!J73</f>
        <v>0</v>
      </c>
      <c r="V36" s="49">
        <f>[1]単価入力!K73</f>
        <v>0</v>
      </c>
      <c r="W36" s="48">
        <f>[1]単価入力!L73</f>
        <v>0</v>
      </c>
      <c r="X36" s="48">
        <f>[1]単価入力!M73</f>
        <v>0</v>
      </c>
      <c r="Y36" s="47"/>
      <c r="Z36" s="47">
        <f t="shared" si="1"/>
        <v>0</v>
      </c>
    </row>
    <row r="37" spans="1:26" ht="25.5" customHeight="1" x14ac:dyDescent="0.15">
      <c r="A37" s="51" t="s">
        <v>147</v>
      </c>
      <c r="B37" s="60" t="s">
        <v>131</v>
      </c>
      <c r="C37" s="60" t="s">
        <v>132</v>
      </c>
      <c r="D37" s="60" t="s">
        <v>54</v>
      </c>
      <c r="E37" s="70">
        <v>10</v>
      </c>
      <c r="F37" s="47"/>
      <c r="G37" s="47"/>
      <c r="H37" s="47"/>
      <c r="I37" s="47"/>
      <c r="J37" s="47"/>
      <c r="K37" s="84"/>
      <c r="L37" s="51">
        <v>74</v>
      </c>
      <c r="M37" s="49">
        <f>[1]単価入力!C74</f>
        <v>0</v>
      </c>
      <c r="N37" s="49">
        <f>[1]単価入力!D74</f>
        <v>0</v>
      </c>
      <c r="O37" s="48">
        <f>[1]単価入力!E74</f>
        <v>0</v>
      </c>
      <c r="P37" s="48">
        <f>[1]単価入力!F74</f>
        <v>0</v>
      </c>
      <c r="Q37" s="38"/>
      <c r="R37" s="47">
        <f t="shared" si="0"/>
        <v>0</v>
      </c>
      <c r="S37" s="47"/>
      <c r="T37" s="51"/>
      <c r="U37" s="49">
        <f>[1]単価入力!J74</f>
        <v>0</v>
      </c>
      <c r="V37" s="49">
        <f>[1]単価入力!K74</f>
        <v>0</v>
      </c>
      <c r="W37" s="48">
        <f>[1]単価入力!L74</f>
        <v>0</v>
      </c>
      <c r="X37" s="48">
        <f>[1]単価入力!M74</f>
        <v>0</v>
      </c>
      <c r="Y37" s="38"/>
      <c r="Z37" s="47">
        <f>SUM(Z4:Z36)</f>
        <v>0</v>
      </c>
    </row>
    <row r="38" spans="1:26" ht="25.5" customHeight="1" x14ac:dyDescent="0.15">
      <c r="A38" s="51" t="s">
        <v>148</v>
      </c>
      <c r="B38" s="60" t="s">
        <v>133</v>
      </c>
      <c r="C38" s="60" t="s">
        <v>134</v>
      </c>
      <c r="D38" s="60" t="s">
        <v>54</v>
      </c>
      <c r="E38" s="70">
        <v>2</v>
      </c>
      <c r="F38" s="47"/>
      <c r="G38" s="47"/>
      <c r="H38" s="47"/>
      <c r="I38" s="47"/>
      <c r="J38" s="47"/>
      <c r="K38" s="84"/>
      <c r="L38" s="51">
        <v>75</v>
      </c>
      <c r="M38" s="49">
        <f>[1]単価入力!C75</f>
        <v>0</v>
      </c>
      <c r="N38" s="49">
        <f>[1]単価入力!D75</f>
        <v>0</v>
      </c>
      <c r="O38" s="48">
        <f>[1]単価入力!E75</f>
        <v>0</v>
      </c>
      <c r="P38" s="48">
        <f>[1]単価入力!F75</f>
        <v>0</v>
      </c>
      <c r="Q38" s="38"/>
      <c r="R38" s="47">
        <f t="shared" si="0"/>
        <v>0</v>
      </c>
      <c r="S38" s="47"/>
      <c r="T38" s="51"/>
      <c r="U38" s="49">
        <f>[1]単価入力!J75</f>
        <v>0</v>
      </c>
      <c r="V38" s="49">
        <f>[1]単価入力!K75</f>
        <v>0</v>
      </c>
      <c r="W38" s="48">
        <f>[1]単価入力!L75</f>
        <v>0</v>
      </c>
      <c r="X38" s="48">
        <f>[1]単価入力!M75</f>
        <v>0</v>
      </c>
      <c r="Y38" s="38"/>
      <c r="Z38" s="47"/>
    </row>
    <row r="39" spans="1:26" ht="25.5" customHeight="1" x14ac:dyDescent="0.15">
      <c r="A39" s="51" t="s">
        <v>149</v>
      </c>
      <c r="B39" s="60" t="s">
        <v>135</v>
      </c>
      <c r="C39" s="60" t="s">
        <v>136</v>
      </c>
      <c r="D39" s="60" t="s">
        <v>54</v>
      </c>
      <c r="E39" s="70">
        <v>3</v>
      </c>
      <c r="F39" s="47"/>
      <c r="G39" s="47"/>
      <c r="H39" s="47"/>
      <c r="I39" s="47"/>
      <c r="J39" s="47"/>
      <c r="K39" s="84"/>
      <c r="L39" s="51">
        <v>76</v>
      </c>
      <c r="M39" s="49">
        <f>[1]単価入力!C76</f>
        <v>0</v>
      </c>
      <c r="N39" s="49">
        <f>[1]単価入力!D76</f>
        <v>0</v>
      </c>
      <c r="O39" s="48">
        <f>[1]単価入力!E76</f>
        <v>0</v>
      </c>
      <c r="P39" s="48">
        <f>[1]単価入力!F76</f>
        <v>0</v>
      </c>
      <c r="Q39" s="38"/>
      <c r="R39" s="47">
        <f t="shared" si="0"/>
        <v>0</v>
      </c>
      <c r="S39" s="47"/>
      <c r="T39" s="51"/>
      <c r="U39" s="49">
        <f>[1]単価入力!J76</f>
        <v>0</v>
      </c>
      <c r="V39" s="49">
        <f>[1]単価入力!K76</f>
        <v>0</v>
      </c>
      <c r="W39" s="48">
        <f>[1]単価入力!L76</f>
        <v>0</v>
      </c>
      <c r="X39" s="48">
        <f>[1]単価入力!M76</f>
        <v>0</v>
      </c>
      <c r="Y39" s="38"/>
      <c r="Z39" s="47"/>
    </row>
    <row r="40" spans="1:26" ht="25.5" customHeight="1" x14ac:dyDescent="0.15">
      <c r="A40" s="51" t="s">
        <v>150</v>
      </c>
      <c r="B40" s="60" t="s">
        <v>137</v>
      </c>
      <c r="C40" s="60" t="s">
        <v>138</v>
      </c>
      <c r="D40" s="60" t="s">
        <v>54</v>
      </c>
      <c r="E40" s="70">
        <v>2</v>
      </c>
      <c r="F40" s="47"/>
      <c r="G40" s="47"/>
      <c r="H40" s="47"/>
      <c r="I40" s="47"/>
      <c r="J40" s="47"/>
      <c r="K40" s="84"/>
      <c r="L40" s="51">
        <v>77</v>
      </c>
      <c r="M40" s="49">
        <f>[1]単価入力!C77</f>
        <v>0</v>
      </c>
      <c r="N40" s="49">
        <f>[1]単価入力!D77</f>
        <v>0</v>
      </c>
      <c r="O40" s="48">
        <f>[1]単価入力!E77</f>
        <v>0</v>
      </c>
      <c r="P40" s="48">
        <f>[1]単価入力!F77</f>
        <v>0</v>
      </c>
      <c r="Q40" s="38"/>
      <c r="R40" s="47">
        <f t="shared" si="0"/>
        <v>0</v>
      </c>
      <c r="S40" s="47"/>
      <c r="T40" s="51"/>
      <c r="U40" s="49">
        <f>[1]単価入力!J77</f>
        <v>0</v>
      </c>
      <c r="V40" s="49">
        <f>[1]単価入力!K77</f>
        <v>0</v>
      </c>
      <c r="W40" s="48">
        <f>[1]単価入力!L77</f>
        <v>0</v>
      </c>
      <c r="X40" s="48">
        <f>[1]単価入力!M77</f>
        <v>0</v>
      </c>
      <c r="Y40" s="38"/>
      <c r="Z40" s="47"/>
    </row>
    <row r="41" spans="1:26" ht="25.5" customHeight="1" x14ac:dyDescent="0.15">
      <c r="A41" s="51" t="s">
        <v>151</v>
      </c>
      <c r="B41" s="60" t="s">
        <v>139</v>
      </c>
      <c r="C41" s="60" t="s">
        <v>140</v>
      </c>
      <c r="D41" s="60" t="s">
        <v>141</v>
      </c>
      <c r="E41" s="70">
        <v>90</v>
      </c>
      <c r="F41" s="47"/>
      <c r="G41" s="47"/>
      <c r="H41" s="47"/>
      <c r="I41" s="47"/>
      <c r="J41" s="47"/>
      <c r="K41" s="84"/>
      <c r="L41" s="51">
        <v>78</v>
      </c>
      <c r="M41" s="49">
        <f>[1]単価入力!C78</f>
        <v>0</v>
      </c>
      <c r="N41" s="49">
        <f>[1]単価入力!D78</f>
        <v>0</v>
      </c>
      <c r="O41" s="48">
        <f>[1]単価入力!E78</f>
        <v>0</v>
      </c>
      <c r="P41" s="48">
        <f>[1]単価入力!F78</f>
        <v>0</v>
      </c>
      <c r="Q41" s="38"/>
      <c r="R41" s="47">
        <f t="shared" si="0"/>
        <v>0</v>
      </c>
      <c r="S41" s="47"/>
      <c r="T41" s="51"/>
      <c r="U41" s="49">
        <f>[1]単価入力!J78</f>
        <v>0</v>
      </c>
      <c r="V41" s="49">
        <f>[1]単価入力!K78</f>
        <v>0</v>
      </c>
      <c r="W41" s="48">
        <f>[1]単価入力!L78</f>
        <v>0</v>
      </c>
      <c r="X41" s="48">
        <f>[1]単価入力!M78</f>
        <v>0</v>
      </c>
      <c r="Y41" s="38"/>
      <c r="Z41" s="47"/>
    </row>
    <row r="42" spans="1:26" ht="25.5" customHeight="1" x14ac:dyDescent="0.15">
      <c r="A42" s="51"/>
      <c r="B42" s="49"/>
      <c r="C42" s="49"/>
      <c r="D42" s="48"/>
      <c r="E42" s="52"/>
      <c r="F42" s="47"/>
      <c r="G42" s="47"/>
      <c r="H42" s="47"/>
      <c r="I42" s="47"/>
      <c r="J42" s="47"/>
      <c r="K42" s="84"/>
      <c r="L42" s="51">
        <v>79</v>
      </c>
      <c r="M42" s="49">
        <f>[1]単価入力!C79</f>
        <v>0</v>
      </c>
      <c r="N42" s="49">
        <f>[1]単価入力!D79</f>
        <v>0</v>
      </c>
      <c r="O42" s="48">
        <f>[1]単価入力!E79</f>
        <v>0</v>
      </c>
      <c r="P42" s="48">
        <f>[1]単価入力!F79</f>
        <v>0</v>
      </c>
      <c r="Q42" s="38"/>
      <c r="R42" s="47">
        <f t="shared" si="0"/>
        <v>0</v>
      </c>
      <c r="S42" s="47"/>
      <c r="T42" s="51"/>
      <c r="U42" s="49">
        <f>[1]単価入力!J79</f>
        <v>0</v>
      </c>
      <c r="V42" s="49">
        <f>[1]単価入力!K79</f>
        <v>0</v>
      </c>
      <c r="W42" s="48">
        <f>[1]単価入力!L79</f>
        <v>0</v>
      </c>
      <c r="X42" s="48">
        <f>[1]単価入力!M79</f>
        <v>0</v>
      </c>
      <c r="Y42" s="38"/>
      <c r="Z42" s="47"/>
    </row>
    <row r="43" spans="1:26" ht="25.5" customHeight="1" x14ac:dyDescent="0.15">
      <c r="A43" s="51"/>
      <c r="B43" s="49"/>
      <c r="C43" s="49"/>
      <c r="D43" s="48"/>
      <c r="E43" s="52"/>
      <c r="F43" s="47"/>
      <c r="G43" s="47"/>
      <c r="H43" s="47"/>
      <c r="I43" s="47"/>
      <c r="J43" s="47"/>
      <c r="K43" s="84"/>
      <c r="L43" s="51">
        <v>80</v>
      </c>
      <c r="M43" s="49">
        <f>[1]単価入力!C80</f>
        <v>0</v>
      </c>
      <c r="N43" s="49">
        <f>[1]単価入力!D80</f>
        <v>0</v>
      </c>
      <c r="O43" s="48">
        <f>[1]単価入力!E80</f>
        <v>0</v>
      </c>
      <c r="P43" s="48">
        <f>[1]単価入力!F80</f>
        <v>0</v>
      </c>
      <c r="Q43" s="38"/>
      <c r="R43" s="47">
        <f t="shared" si="0"/>
        <v>0</v>
      </c>
      <c r="S43" s="47"/>
      <c r="T43" s="51"/>
      <c r="U43" s="50" t="s">
        <v>22</v>
      </c>
      <c r="V43" s="49">
        <f>[1]単価入力!K80</f>
        <v>0</v>
      </c>
      <c r="W43" s="48">
        <f>[1]単価入力!L80</f>
        <v>0</v>
      </c>
      <c r="X43" s="48">
        <f>[1]単価入力!M80</f>
        <v>0</v>
      </c>
      <c r="Y43" s="38"/>
      <c r="Z43" s="47">
        <f>SUM(Z4:Z42)</f>
        <v>0</v>
      </c>
    </row>
    <row r="44" spans="1:26" ht="25.5" customHeight="1" x14ac:dyDescent="0.15">
      <c r="A44" s="46"/>
      <c r="B44" s="41" t="s">
        <v>23</v>
      </c>
      <c r="C44" s="44"/>
      <c r="D44" s="45"/>
      <c r="E44" s="44"/>
      <c r="F44" s="43"/>
      <c r="G44" s="43">
        <f>SUM(G4:G43)</f>
        <v>0</v>
      </c>
      <c r="H44" s="43"/>
      <c r="I44" s="43"/>
      <c r="J44" s="43"/>
      <c r="K44" s="85"/>
      <c r="L44" s="42"/>
      <c r="M44" s="41" t="s">
        <v>22</v>
      </c>
      <c r="N44" s="39"/>
      <c r="O44" s="40"/>
      <c r="P44" s="39"/>
      <c r="Q44" s="38"/>
      <c r="R44" s="38">
        <f>SUM(R4:R43)</f>
        <v>0</v>
      </c>
      <c r="S44" s="38"/>
      <c r="T44" s="42"/>
      <c r="U44" s="41" t="s">
        <v>21</v>
      </c>
      <c r="V44" s="39"/>
      <c r="W44" s="40"/>
      <c r="X44" s="39"/>
      <c r="Y44" s="38"/>
      <c r="Z44" s="38">
        <f>G44+R44+Z43</f>
        <v>0</v>
      </c>
    </row>
    <row r="45" spans="1:26" ht="24" customHeight="1" x14ac:dyDescent="0.15">
      <c r="K45" s="37" t="s">
        <v>20</v>
      </c>
    </row>
  </sheetData>
  <mergeCells count="4">
    <mergeCell ref="A2:G2"/>
    <mergeCell ref="L2:R2"/>
    <mergeCell ref="T2:Z2"/>
    <mergeCell ref="K4:K44"/>
  </mergeCells>
  <phoneticPr fontId="3"/>
  <conditionalFormatting sqref="F44">
    <cfRule type="cellIs" dxfId="4" priority="3" stopIfTrue="1" operator="equal">
      <formula>$G44</formula>
    </cfRule>
  </conditionalFormatting>
  <conditionalFormatting sqref="Q37:Q44">
    <cfRule type="cellIs" dxfId="3" priority="2" stopIfTrue="1" operator="equal">
      <formula>$G37</formula>
    </cfRule>
  </conditionalFormatting>
  <conditionalFormatting sqref="Y37:Y44">
    <cfRule type="cellIs" dxfId="2" priority="1" stopIfTrue="1" operator="equal">
      <formula>$G37</formula>
    </cfRule>
  </conditionalFormatting>
  <pageMargins left="1.1811023622047245" right="0.19685039370078741" top="0.39370078740157483" bottom="0.19685039370078741" header="0" footer="0"/>
  <pageSetup paperSize="9" scale="62" orientation="portrait" blackAndWhite="1" r:id="rId1"/>
  <headerFooter alignWithMargins="0"/>
  <colBreaks count="1" manualBreakCount="1">
    <brk id="1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27A5-737D-4086-A707-9EA69DB054CA}">
  <sheetPr>
    <tabColor rgb="FFFFFF00"/>
  </sheetPr>
  <dimension ref="A1:H44"/>
  <sheetViews>
    <sheetView showZeros="0" view="pageBreakPreview" zoomScale="85" zoomScaleNormal="100" zoomScaleSheetLayoutView="85" workbookViewId="0">
      <selection activeCell="B20" sqref="B20:C20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74" t="s">
        <v>59</v>
      </c>
      <c r="B1" s="74"/>
      <c r="C1" s="74"/>
      <c r="D1" s="74"/>
      <c r="E1" s="74"/>
      <c r="F1" s="74"/>
      <c r="G1" s="74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75" t="s">
        <v>18</v>
      </c>
      <c r="F3" s="75"/>
      <c r="G3" s="75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">
        <v>53</v>
      </c>
    </row>
    <row r="6" spans="1:8" x14ac:dyDescent="0.15">
      <c r="B6" s="76" t="str">
        <f>+'[1]入力する　見積依頼書'!C7&amp;"　　殿"</f>
        <v>第361会計隊佐賀派遣隊長　内藤　晃　　殿</v>
      </c>
      <c r="C6" s="76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60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 t="str">
        <f>IF(G42=0,"金 \","金 \"&amp;TEXT(G42,"#,##0-"))</f>
        <v>金 \</v>
      </c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77" t="s">
        <v>8</v>
      </c>
      <c r="B18" s="78"/>
      <c r="C18" s="78"/>
      <c r="D18" s="78"/>
      <c r="E18" s="78"/>
      <c r="F18" s="78"/>
      <c r="G18" s="78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31.5" customHeight="1" x14ac:dyDescent="0.15">
      <c r="A20" s="13">
        <v>1</v>
      </c>
      <c r="B20" s="69" t="s">
        <v>68</v>
      </c>
      <c r="C20" s="62" t="s">
        <v>152</v>
      </c>
      <c r="D20" s="69"/>
      <c r="E20" s="69"/>
      <c r="F20" s="8"/>
      <c r="G20" s="8">
        <f>E20*F20</f>
        <v>0</v>
      </c>
    </row>
    <row r="21" spans="1:7" ht="26.25" customHeight="1" x14ac:dyDescent="0.15">
      <c r="A21" s="13">
        <v>2</v>
      </c>
      <c r="B21" s="64"/>
      <c r="C21" s="66"/>
      <c r="D21" s="63"/>
      <c r="E21" s="63"/>
      <c r="F21" s="14"/>
      <c r="G21" s="8">
        <f>E21*F21</f>
        <v>0</v>
      </c>
    </row>
    <row r="22" spans="1:7" ht="26.25" customHeight="1" x14ac:dyDescent="0.15">
      <c r="A22" s="13">
        <v>3</v>
      </c>
      <c r="B22" s="64"/>
      <c r="C22" s="66"/>
      <c r="D22" s="63"/>
      <c r="E22" s="63"/>
      <c r="F22" s="14"/>
      <c r="G22" s="8"/>
    </row>
    <row r="23" spans="1:7" ht="26.25" customHeight="1" x14ac:dyDescent="0.15">
      <c r="A23" s="13">
        <v>4</v>
      </c>
      <c r="B23" s="64"/>
      <c r="C23" s="66"/>
      <c r="D23" s="63"/>
      <c r="E23" s="63"/>
      <c r="F23" s="14"/>
      <c r="G23" s="8"/>
    </row>
    <row r="24" spans="1:7" ht="26.25" customHeight="1" x14ac:dyDescent="0.15">
      <c r="A24" s="13">
        <v>5</v>
      </c>
      <c r="B24" s="64"/>
      <c r="C24" s="66"/>
      <c r="D24" s="63"/>
      <c r="E24" s="63"/>
      <c r="F24" s="14"/>
      <c r="G24" s="8"/>
    </row>
    <row r="25" spans="1:7" ht="26.25" customHeight="1" x14ac:dyDescent="0.15">
      <c r="A25" s="13">
        <v>6</v>
      </c>
      <c r="B25" s="64"/>
      <c r="C25" s="66"/>
      <c r="D25" s="63"/>
      <c r="E25" s="63"/>
      <c r="F25" s="14"/>
      <c r="G25" s="8"/>
    </row>
    <row r="26" spans="1:7" ht="26.25" customHeight="1" x14ac:dyDescent="0.15">
      <c r="A26" s="13">
        <v>7</v>
      </c>
      <c r="B26" s="64"/>
      <c r="C26" s="66"/>
      <c r="D26" s="63"/>
      <c r="E26" s="63"/>
      <c r="F26" s="14"/>
      <c r="G26" s="8"/>
    </row>
    <row r="27" spans="1:7" ht="26.25" customHeight="1" x14ac:dyDescent="0.15">
      <c r="A27" s="13">
        <v>8</v>
      </c>
      <c r="B27" s="64"/>
      <c r="C27" s="64"/>
      <c r="D27" s="63"/>
      <c r="E27" s="63"/>
      <c r="F27" s="14"/>
      <c r="G27" s="8"/>
    </row>
    <row r="28" spans="1:7" ht="26.25" customHeight="1" x14ac:dyDescent="0.15">
      <c r="A28" s="13">
        <v>9</v>
      </c>
      <c r="B28" s="64"/>
      <c r="C28" s="64"/>
      <c r="D28" s="63"/>
      <c r="E28" s="63"/>
      <c r="F28" s="14"/>
      <c r="G28" s="8"/>
    </row>
    <row r="29" spans="1:7" ht="26.25" customHeight="1" x14ac:dyDescent="0.15">
      <c r="A29" s="13">
        <v>10</v>
      </c>
      <c r="B29" s="64"/>
      <c r="C29" s="64"/>
      <c r="D29" s="63"/>
      <c r="E29" s="63"/>
      <c r="F29" s="14"/>
      <c r="G29" s="8"/>
    </row>
    <row r="30" spans="1:7" ht="26.25" customHeight="1" x14ac:dyDescent="0.15">
      <c r="A30" s="13">
        <v>11</v>
      </c>
      <c r="B30" s="64"/>
      <c r="C30" s="64"/>
      <c r="D30" s="63"/>
      <c r="E30" s="63"/>
      <c r="F30" s="14"/>
      <c r="G30" s="8"/>
    </row>
    <row r="31" spans="1:7" ht="26.25" customHeight="1" x14ac:dyDescent="0.15">
      <c r="A31" s="13">
        <v>12</v>
      </c>
      <c r="B31" s="64"/>
      <c r="C31" s="64"/>
      <c r="D31" s="63"/>
      <c r="E31" s="63"/>
      <c r="F31" s="14"/>
      <c r="G31" s="8"/>
    </row>
    <row r="32" spans="1:7" ht="26.25" customHeight="1" x14ac:dyDescent="0.15">
      <c r="A32" s="13">
        <v>13</v>
      </c>
      <c r="B32" s="64"/>
      <c r="C32" s="65"/>
      <c r="D32" s="63"/>
      <c r="E32" s="63"/>
      <c r="F32" s="14"/>
      <c r="G32" s="8"/>
    </row>
    <row r="33" spans="1:7" ht="26.25" customHeight="1" x14ac:dyDescent="0.15">
      <c r="A33" s="13">
        <v>14</v>
      </c>
      <c r="B33" s="64"/>
      <c r="C33" s="64"/>
      <c r="D33" s="63"/>
      <c r="E33" s="63"/>
      <c r="F33" s="14"/>
      <c r="G33" s="8"/>
    </row>
    <row r="34" spans="1:7" ht="26.25" customHeight="1" x14ac:dyDescent="0.15">
      <c r="A34" s="13">
        <v>15</v>
      </c>
      <c r="B34" s="64"/>
      <c r="C34" s="64"/>
      <c r="D34" s="63"/>
      <c r="E34" s="63"/>
      <c r="F34" s="14"/>
      <c r="G34" s="8"/>
    </row>
    <row r="35" spans="1:7" ht="26.25" customHeight="1" x14ac:dyDescent="0.15">
      <c r="A35" s="13">
        <v>16</v>
      </c>
      <c r="B35" s="64"/>
      <c r="C35" s="64"/>
      <c r="D35" s="63"/>
      <c r="E35" s="63"/>
      <c r="F35" s="14"/>
      <c r="G35" s="8"/>
    </row>
    <row r="36" spans="1:7" ht="26.25" customHeight="1" x14ac:dyDescent="0.15">
      <c r="A36" s="13">
        <v>17</v>
      </c>
      <c r="B36" s="64"/>
      <c r="C36" s="64"/>
      <c r="D36" s="63"/>
      <c r="E36" s="63"/>
      <c r="F36" s="14"/>
      <c r="G36" s="8"/>
    </row>
    <row r="37" spans="1:7" ht="26.25" customHeight="1" x14ac:dyDescent="0.15">
      <c r="A37" s="13">
        <v>18</v>
      </c>
      <c r="B37" s="64"/>
      <c r="C37" s="66"/>
      <c r="D37" s="63"/>
      <c r="E37" s="63"/>
      <c r="F37" s="14"/>
      <c r="G37" s="8"/>
    </row>
    <row r="38" spans="1:7" ht="26.25" customHeight="1" x14ac:dyDescent="0.15">
      <c r="A38" s="13">
        <v>19</v>
      </c>
      <c r="B38" s="64"/>
      <c r="C38" s="64"/>
      <c r="D38" s="63"/>
      <c r="E38" s="63"/>
      <c r="F38" s="14"/>
      <c r="G38" s="8"/>
    </row>
    <row r="39" spans="1:7" ht="26.25" customHeight="1" x14ac:dyDescent="0.15">
      <c r="A39" s="13">
        <v>20</v>
      </c>
      <c r="B39" s="64"/>
      <c r="C39" s="64"/>
      <c r="D39" s="63"/>
      <c r="E39" s="63"/>
      <c r="F39" s="14"/>
      <c r="G39" s="8"/>
    </row>
    <row r="40" spans="1:7" ht="26.25" customHeight="1" x14ac:dyDescent="0.15">
      <c r="A40" s="13">
        <v>21</v>
      </c>
      <c r="B40" s="64"/>
      <c r="C40" s="64"/>
      <c r="D40" s="63"/>
      <c r="E40" s="63"/>
      <c r="F40" s="14"/>
      <c r="G40" s="8"/>
    </row>
    <row r="41" spans="1:7" ht="26.25" customHeight="1" x14ac:dyDescent="0.15">
      <c r="A41" s="13">
        <v>22</v>
      </c>
      <c r="B41" s="64"/>
      <c r="C41" s="64"/>
      <c r="D41" s="63"/>
      <c r="E41" s="63"/>
      <c r="F41" s="14"/>
      <c r="G41" s="8"/>
    </row>
    <row r="42" spans="1:7" s="2" customFormat="1" ht="26.25" customHeight="1" x14ac:dyDescent="0.15">
      <c r="A42" s="12"/>
      <c r="B42" s="11" t="s">
        <v>0</v>
      </c>
      <c r="C42" s="10"/>
      <c r="D42" s="9"/>
      <c r="E42" s="8"/>
      <c r="F42" s="8"/>
      <c r="G42" s="8">
        <f>SUM(G20:G41)</f>
        <v>0</v>
      </c>
    </row>
    <row r="43" spans="1:7" s="2" customFormat="1" ht="26.25" customHeight="1" x14ac:dyDescent="0.15">
      <c r="A43" s="71" t="str">
        <f>'[1]入力する　見積依頼書'!G12</f>
        <v>納入(履行)場所</v>
      </c>
      <c r="B43" s="72"/>
      <c r="C43" s="79" t="s">
        <v>52</v>
      </c>
      <c r="D43" s="80"/>
      <c r="E43" s="80"/>
      <c r="F43" s="80"/>
      <c r="G43" s="81"/>
    </row>
    <row r="44" spans="1:7" s="2" customFormat="1" ht="26.25" customHeight="1" x14ac:dyDescent="0.15">
      <c r="A44" s="71" t="str">
        <f>'[1]入力する　見積依頼書'!G14</f>
        <v>納入(履行)期限</v>
      </c>
      <c r="B44" s="72"/>
      <c r="C44" s="7">
        <v>46112</v>
      </c>
      <c r="D44" s="6" t="str">
        <f>'[1]入力する　見積依頼書'!G15</f>
        <v/>
      </c>
      <c r="E44" s="73">
        <f>'[1]入力する　見積依頼書'!H15</f>
        <v>0</v>
      </c>
      <c r="F44" s="73"/>
      <c r="G44" s="5"/>
    </row>
  </sheetData>
  <sheetProtection formatCells="0"/>
  <mergeCells count="8">
    <mergeCell ref="A44:B44"/>
    <mergeCell ref="E44:F44"/>
    <mergeCell ref="A1:G1"/>
    <mergeCell ref="E3:G3"/>
    <mergeCell ref="A18:G18"/>
    <mergeCell ref="A43:B43"/>
    <mergeCell ref="C43:G43"/>
    <mergeCell ref="B6:C6"/>
  </mergeCells>
  <phoneticPr fontId="3"/>
  <conditionalFormatting sqref="B17">
    <cfRule type="containsText" dxfId="1" priority="1" operator="containsText" text="税込">
      <formula>NOT(ISERROR(SEARCH("税込",B17)))</formula>
    </cfRule>
  </conditionalFormatting>
  <conditionalFormatting sqref="F20:F42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4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市場価格調</vt:lpstr>
      <vt:lpstr>内訳書</vt:lpstr>
      <vt:lpstr>見積書</vt:lpstr>
      <vt:lpstr>見積書!Print_Area</vt:lpstr>
      <vt:lpstr>市場価格調!Print_Area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晃</dc:creator>
  <cp:lastModifiedBy>内藤　晃</cp:lastModifiedBy>
  <cp:lastPrinted>2026-02-06T05:04:39Z</cp:lastPrinted>
  <dcterms:created xsi:type="dcterms:W3CDTF">2025-12-17T06:40:02Z</dcterms:created>
  <dcterms:modified xsi:type="dcterms:W3CDTF">2026-02-13T06:24:25Z</dcterms:modified>
</cp:coreProperties>
</file>