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742935\会計契約班長\個人資料\検討中\データ移行\入札\"/>
    </mc:Choice>
  </mc:AlternateContent>
  <xr:revisionPtr revIDLastSave="0" documentId="8_{A149A480-5C64-466C-A849-D21FB4E9E847}" xr6:coauthVersionLast="47" xr6:coauthVersionMax="47" xr10:uidLastSave="{00000000-0000-0000-0000-000000000000}"/>
  <bookViews>
    <workbookView xWindow="20370" yWindow="-120" windowWidth="29040" windowHeight="15720" tabRatio="861" xr2:uid="{00000000-000D-0000-FFFF-FFFF00000000}"/>
  </bookViews>
  <sheets>
    <sheet name="入札（見積）書" sheetId="91" r:id="rId1"/>
    <sheet name="市場価格調" sheetId="93" r:id="rId2"/>
  </sheets>
  <externalReferences>
    <externalReference r:id="rId3"/>
    <externalReference r:id="rId4"/>
  </externalReferences>
  <definedNames>
    <definedName name="_xlnm.Print_Area" localSheetId="1">市場価格調!$A$1:$G$34</definedName>
    <definedName name="_xlnm.Print_Area" localSheetId="0">'入札（見積）書'!$A$1:$G$36</definedName>
    <definedName name="rakuhan" localSheetId="0">#REF!</definedName>
    <definedName name="rakuhan">#REF!</definedName>
    <definedName name="科目リスト" localSheetId="0">#REF!</definedName>
    <definedName name="科目リスト">#REF!</definedName>
    <definedName name="業者名" localSheetId="0">#REF!</definedName>
    <definedName name="業者名">#REF!</definedName>
    <definedName name="業者名等表">#REF!</definedName>
    <definedName name="金額表" localSheetId="0">#REF!</definedName>
    <definedName name="金額表">#REF!</definedName>
    <definedName name="金額表２" localSheetId="0">#REF!</definedName>
    <definedName name="金額表２">#REF!</definedName>
    <definedName name="金額表３" localSheetId="0">#REF!</definedName>
    <definedName name="金額表３">#REF!</definedName>
    <definedName name="契約" localSheetId="0">#REF!</definedName>
    <definedName name="契約">#REF!</definedName>
    <definedName name="契約業者リスト" localSheetId="0">#REF!</definedName>
    <definedName name="契約業者リスト">#REF!</definedName>
    <definedName name="契約実施計画番号" localSheetId="0">#REF!</definedName>
    <definedName name="契約実施計画番号">#REF!</definedName>
    <definedName name="契約種別">[1]Sheet2!$J$35:$P$37</definedName>
    <definedName name="契約方式リスト" localSheetId="0">#REF!</definedName>
    <definedName name="契約方式リスト">#REF!</definedName>
    <definedName name="検査調書範囲" localSheetId="0">#REF!</definedName>
    <definedName name="検査調書範囲">#REF!</definedName>
    <definedName name="見積単価1" localSheetId="0">#REF!</definedName>
    <definedName name="見積単価1">#REF!</definedName>
    <definedName name="見積単価2" localSheetId="0">#REF!</definedName>
    <definedName name="見積単価2">#REF!</definedName>
    <definedName name="見積単価3" localSheetId="0">#REF!</definedName>
    <definedName name="見積単価3">#REF!</definedName>
    <definedName name="説明会リスト" localSheetId="0">#REF!</definedName>
    <definedName name="説明会リスト">#REF!</definedName>
    <definedName name="通知リスト" localSheetId="0">#REF!</definedName>
    <definedName name="通知リスト">#REF!</definedName>
    <definedName name="納期" localSheetId="0">#REF!</definedName>
    <definedName name="納期">#REF!</definedName>
    <definedName name="発注書データ" localSheetId="0">#REF!</definedName>
    <definedName name="発注書データ">#REF!</definedName>
    <definedName name="発注書データコピー先" localSheetId="0">#REF!</definedName>
    <definedName name="発注書データコピー先">#REF!</definedName>
    <definedName name="発注書データベース" localSheetId="0">#REF!</definedName>
    <definedName name="発注書データベース">#REF!</definedName>
    <definedName name="費途内訳">[2]CODE!$M$3:$M$200</definedName>
    <definedName name="目細" localSheetId="0">#REF!</definedName>
    <definedName name="目細">#REF!</definedName>
    <definedName name="目細コピー先" localSheetId="0">#REF!</definedName>
    <definedName name="目細コピー先">#REF!</definedName>
    <definedName name="要求番号" localSheetId="0">#REF!</definedName>
    <definedName name="要求番号">#REF!</definedName>
    <definedName name="落札リスト" localSheetId="0">#REF!</definedName>
    <definedName name="落札リスト">#REF!</definedName>
    <definedName name="落札単価コピー先" localSheetId="0">#REF!</definedName>
    <definedName name="落札単価コピー先">#REF!</definedName>
    <definedName name="理由リスト" localSheetId="0">#REF!</definedName>
    <definedName name="理由リ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91" l="1"/>
  <c r="E10" i="91"/>
  <c r="E11" i="91"/>
  <c r="E12" i="91"/>
  <c r="E13" i="91"/>
  <c r="E14" i="91"/>
  <c r="E15" i="91"/>
  <c r="D9" i="91"/>
  <c r="D10" i="91"/>
  <c r="D11" i="91"/>
  <c r="D12" i="91"/>
  <c r="D13" i="91"/>
  <c r="D14" i="91"/>
  <c r="D15" i="91"/>
  <c r="C9" i="91"/>
  <c r="C10" i="91"/>
  <c r="C11" i="91"/>
  <c r="C12" i="91"/>
  <c r="C13" i="91"/>
  <c r="C14" i="91"/>
  <c r="C15" i="91"/>
  <c r="A9" i="91"/>
  <c r="A10" i="91"/>
  <c r="A11" i="91"/>
  <c r="A12" i="91"/>
  <c r="A13" i="91"/>
  <c r="A14" i="91"/>
  <c r="A15" i="91"/>
  <c r="E8" i="91"/>
  <c r="D8" i="91"/>
  <c r="C8" i="91"/>
  <c r="A8" i="91"/>
  <c r="A23" i="91" l="1"/>
  <c r="A22" i="91"/>
  <c r="A21" i="91"/>
  <c r="A20" i="91"/>
  <c r="A17" i="91"/>
  <c r="G16" i="91"/>
  <c r="A16" i="91"/>
  <c r="I8" i="91"/>
  <c r="D7" i="91"/>
  <c r="A7" i="91"/>
</calcChain>
</file>

<file path=xl/sharedStrings.xml><?xml version="1.0" encoding="utf-8"?>
<sst xmlns="http://schemas.openxmlformats.org/spreadsheetml/2006/main" count="117" uniqueCount="82">
  <si>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</si>
  <si>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</si>
  <si>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</si>
  <si>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</si>
  <si>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</si>
  <si>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</si>
  <si>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</si>
  <si>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</si>
  <si>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</si>
  <si>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陸上自衛隊佐賀駐屯地</t>
    <rPh sb="0" eb="2">
      <t>リクジョウ</t>
    </rPh>
    <rPh sb="2" eb="5">
      <t>ジエイタイ</t>
    </rPh>
    <rPh sb="5" eb="7">
      <t>サガ</t>
    </rPh>
    <rPh sb="7" eb="10">
      <t>チュウトンチ</t>
    </rPh>
    <phoneticPr fontId="5"/>
  </si>
  <si>
    <t>8.3.31</t>
    <phoneticPr fontId="5"/>
  </si>
  <si>
    <t>入札書</t>
    <rPh sb="0" eb="3">
      <t>ニュウサツショ</t>
    </rPh>
    <phoneticPr fontId="18"/>
  </si>
  <si>
    <t>一般競争契約</t>
    <phoneticPr fontId="5"/>
  </si>
  <si>
    <t>入　札　書</t>
    <rPh sb="0" eb="1">
      <t>イ</t>
    </rPh>
    <rPh sb="2" eb="3">
      <t>サツ</t>
    </rPh>
    <rPh sb="4" eb="5">
      <t>ショ</t>
    </rPh>
    <phoneticPr fontId="5"/>
  </si>
  <si>
    <t>入札書有効期間</t>
    <rPh sb="0" eb="2">
      <t>ニュウサツ</t>
    </rPh>
    <phoneticPr fontId="5"/>
  </si>
  <si>
    <t>　上記の公告に対して「入札及び契約心得」及び「標準契約書等」の契約条項等を</t>
    <rPh sb="1" eb="3">
      <t>ジョウキ</t>
    </rPh>
    <rPh sb="4" eb="6">
      <t>コウコク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20" eb="21">
      <t>オヨ</t>
    </rPh>
    <rPh sb="23" eb="25">
      <t>ヒョウジュン</t>
    </rPh>
    <rPh sb="25" eb="27">
      <t>ケイヤク</t>
    </rPh>
    <rPh sb="27" eb="29">
      <t>ショトウ</t>
    </rPh>
    <rPh sb="31" eb="33">
      <t>ケイヤク</t>
    </rPh>
    <rPh sb="33" eb="35">
      <t>ジョウコウ</t>
    </rPh>
    <rPh sb="35" eb="36">
      <t>トウ</t>
    </rPh>
    <phoneticPr fontId="5"/>
  </si>
  <si>
    <t>承諾のうえ入札いたします。</t>
    <rPh sb="0" eb="2">
      <t>ショウダク</t>
    </rPh>
    <rPh sb="5" eb="7">
      <t>ニュウサツ</t>
    </rPh>
    <phoneticPr fontId="5"/>
  </si>
  <si>
    <t>　また、当社は「入札及び契約心得」に示された暴力団排除に関する誓約事項について誓約</t>
    <rPh sb="10" eb="11">
      <t>オヨ</t>
    </rPh>
    <rPh sb="12" eb="14">
      <t>ケイヤク</t>
    </rPh>
    <rPh sb="14" eb="16">
      <t>ココロエ</t>
    </rPh>
    <rPh sb="18" eb="19">
      <t>シメ</t>
    </rPh>
    <rPh sb="31" eb="33">
      <t>セイヤク</t>
    </rPh>
    <phoneticPr fontId="5"/>
  </si>
  <si>
    <t>いたします。</t>
  </si>
  <si>
    <t>オープンカウンター（随意契約）</t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</si>
  <si>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</si>
  <si>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見積書有効期間</t>
    <phoneticPr fontId="5"/>
  </si>
  <si>
    <t>　上記の通知に対して「入札及び契約心得」、「オープンカウンター実施要項」及び</t>
    <rPh sb="1" eb="3">
      <t>ジョウキ</t>
    </rPh>
    <rPh sb="4" eb="6">
      <t>ツウチ</t>
    </rPh>
    <rPh sb="7" eb="8">
      <t>タイ</t>
    </rPh>
    <rPh sb="11" eb="13">
      <t>ニュウサツ</t>
    </rPh>
    <rPh sb="13" eb="14">
      <t>オヨ</t>
    </rPh>
    <rPh sb="15" eb="17">
      <t>ケイヤク</t>
    </rPh>
    <rPh sb="17" eb="19">
      <t>ココロエ</t>
    </rPh>
    <rPh sb="31" eb="33">
      <t>ジッシ</t>
    </rPh>
    <rPh sb="33" eb="35">
      <t>ヨウコウ</t>
    </rPh>
    <rPh sb="36" eb="37">
      <t>オヨ</t>
    </rPh>
    <phoneticPr fontId="5"/>
  </si>
  <si>
    <t>「標準契約書等」の契約条項等を承諾のうえ見積りいたします。</t>
    <rPh sb="15" eb="17">
      <t>ショウダク</t>
    </rPh>
    <rPh sb="20" eb="22">
      <t>ミツモリ</t>
    </rPh>
    <phoneticPr fontId="5"/>
  </si>
  <si>
    <t>いたします。</t>
    <phoneticPr fontId="5"/>
  </si>
  <si>
    <t>入札金額￥</t>
    <rPh sb="0" eb="2">
      <t>ニュウサツ</t>
    </rPh>
    <rPh sb="2" eb="4">
      <t>キンガク</t>
    </rPh>
    <phoneticPr fontId="5"/>
  </si>
  <si>
    <t>(消費税及び地方消費税は含まない。)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phoneticPr fontId="5"/>
  </si>
  <si>
    <t>規　　　格</t>
    <rPh sb="0" eb="1">
      <t>キ</t>
    </rPh>
    <rPh sb="4" eb="5">
      <t>カク</t>
    </rPh>
    <phoneticPr fontId="5"/>
  </si>
  <si>
    <t>単位</t>
    <rPh sb="0" eb="2">
      <t>タンイ</t>
    </rPh>
    <phoneticPr fontId="5"/>
  </si>
  <si>
    <t>単　価</t>
    <rPh sb="0" eb="1">
      <t>タン</t>
    </rPh>
    <rPh sb="2" eb="3">
      <t>アタイ</t>
    </rPh>
    <phoneticPr fontId="5"/>
  </si>
  <si>
    <t>金　　額</t>
    <rPh sb="0" eb="1">
      <t>キン</t>
    </rPh>
    <rPh sb="3" eb="4">
      <t>ガク</t>
    </rPh>
    <phoneticPr fontId="5"/>
  </si>
  <si>
    <t>陸上自衛隊佐賀駐屯地</t>
    <rPh sb="0" eb="10">
      <t>リクジョウジエイタイサガチュウトンチ</t>
    </rPh>
    <phoneticPr fontId="5"/>
  </si>
  <si>
    <t>入札（契約）保証金</t>
    <rPh sb="0" eb="2">
      <t>ニュウサツ</t>
    </rPh>
    <rPh sb="3" eb="5">
      <t>ケイヤク</t>
    </rPh>
    <rPh sb="6" eb="9">
      <t>ホショウキン</t>
    </rPh>
    <phoneticPr fontId="5"/>
  </si>
  <si>
    <t>免　　除</t>
    <rPh sb="0" eb="1">
      <t>メン</t>
    </rPh>
    <rPh sb="3" eb="4">
      <t>ジョ</t>
    </rPh>
    <phoneticPr fontId="5"/>
  </si>
  <si>
    <t>納期</t>
    <rPh sb="0" eb="2">
      <t>ノウキ</t>
    </rPh>
    <phoneticPr fontId="18"/>
  </si>
  <si>
    <t>8.3.31</t>
    <phoneticPr fontId="18"/>
  </si>
  <si>
    <t>　</t>
    <phoneticPr fontId="5"/>
  </si>
  <si>
    <t>令和　年　　月　　日</t>
    <phoneticPr fontId="5"/>
  </si>
  <si>
    <t>分任契約担当官</t>
    <rPh sb="0" eb="1">
      <t>ブン</t>
    </rPh>
    <rPh sb="1" eb="2">
      <t>ニン</t>
    </rPh>
    <rPh sb="2" eb="4">
      <t>ケイヤク</t>
    </rPh>
    <rPh sb="4" eb="7">
      <t>タントウカン</t>
    </rPh>
    <phoneticPr fontId="5"/>
  </si>
  <si>
    <t>第３６１会計隊佐賀派遣隊長　内藤　晃　殿</t>
    <rPh sb="0" eb="1">
      <t>ダイ</t>
    </rPh>
    <rPh sb="4" eb="12">
      <t>カイケイタイサガハケンタイ</t>
    </rPh>
    <rPh sb="12" eb="13">
      <t>オサ</t>
    </rPh>
    <rPh sb="14" eb="16">
      <t>ナイトウ</t>
    </rPh>
    <rPh sb="17" eb="18">
      <t>アキラ</t>
    </rPh>
    <rPh sb="19" eb="20">
      <t>ドノ</t>
    </rPh>
    <phoneticPr fontId="5"/>
  </si>
  <si>
    <t>住　　所</t>
    <rPh sb="0" eb="1">
      <t>ジュウ</t>
    </rPh>
    <rPh sb="3" eb="4">
      <t>トコロ</t>
    </rPh>
    <phoneticPr fontId="23"/>
  </si>
  <si>
    <t>会 社 名</t>
    <rPh sb="0" eb="1">
      <t>カイ</t>
    </rPh>
    <rPh sb="2" eb="3">
      <t>シャ</t>
    </rPh>
    <rPh sb="4" eb="5">
      <t>ナ</t>
    </rPh>
    <phoneticPr fontId="23"/>
  </si>
  <si>
    <t>代表者名</t>
    <rPh sb="0" eb="3">
      <t>ダイヒョウシャ</t>
    </rPh>
    <rPh sb="3" eb="4">
      <t>ナ</t>
    </rPh>
    <phoneticPr fontId="23"/>
  </si>
  <si>
    <t>担当者名</t>
    <rPh sb="0" eb="3">
      <t>タントウシャ</t>
    </rPh>
    <rPh sb="3" eb="4">
      <t>メイ</t>
    </rPh>
    <phoneticPr fontId="23"/>
  </si>
  <si>
    <t>連 絡 先</t>
    <rPh sb="0" eb="1">
      <t>レン</t>
    </rPh>
    <rPh sb="2" eb="3">
      <t>ラク</t>
    </rPh>
    <rPh sb="4" eb="5">
      <t>サキ</t>
    </rPh>
    <phoneticPr fontId="23"/>
  </si>
  <si>
    <t>（注）押印を省略する場合は、担当者及び連絡先を記載</t>
    <rPh sb="1" eb="2">
      <t>チュウ</t>
    </rPh>
    <rPh sb="3" eb="5">
      <t>オウイン</t>
    </rPh>
    <rPh sb="6" eb="8">
      <t>ショウリャク</t>
    </rPh>
    <rPh sb="10" eb="12">
      <t>バアイ</t>
    </rPh>
    <rPh sb="14" eb="17">
      <t>タントウシャ</t>
    </rPh>
    <rPh sb="17" eb="18">
      <t>オヨ</t>
    </rPh>
    <rPh sb="19" eb="22">
      <t>レンラクサキ</t>
    </rPh>
    <rPh sb="23" eb="25">
      <t>キサイ</t>
    </rPh>
    <phoneticPr fontId="5"/>
  </si>
  <si>
    <t>佐賀駐屯地</t>
    <rPh sb="0" eb="5">
      <t>サガチュウトンチ</t>
    </rPh>
    <phoneticPr fontId="5"/>
  </si>
  <si>
    <t>ジェントス　ヘッドライト</t>
  </si>
  <si>
    <t>ＷＳ－５４３ＨＤ又は同等品以上のもの</t>
  </si>
  <si>
    <t>EA</t>
  </si>
  <si>
    <t>トラスコ中山薄型折畳コンテナスケル</t>
  </si>
  <si>
    <t>５０Ｌロックフタ付　透明　ＴＳＫ－Ｃ５０Ｂ－ＴＭ　収納ケース　収納ボックス又は同等品以上</t>
  </si>
  <si>
    <t>【ナリタカストア】看板たて看板スタンド看板</t>
  </si>
  <si>
    <t>Ｗ４６０×Ｈ９４０ｍｍ又は同等品以上</t>
  </si>
  <si>
    <t>［６００Ｗ］携帯用電源</t>
  </si>
  <si>
    <t>エスコ２０２５特選商品　品番ＥＡ８１２ＨＧ－１３Ｂ（又は同等品以上）</t>
  </si>
  <si>
    <t>UN</t>
  </si>
  <si>
    <t>冷凍・冷蔵庫［ＤＣ／ＡＣ］</t>
  </si>
  <si>
    <t>エスコ２０２５　品番ＥＡ７６３ＡＰ－２５１（又は同等品以上）</t>
  </si>
  <si>
    <t>ＨＤＭＩケーブル</t>
  </si>
  <si>
    <t>エスコ２０２５　品番ＥＡ９４０ＰＭ－８７Ａ（又は同等品以上）</t>
  </si>
  <si>
    <t>コードリール（温度センサー付）</t>
  </si>
  <si>
    <t>エスコ２０２５　品番ＥＡ８１５ＢＡ－２０（又は同等品以上）</t>
  </si>
  <si>
    <t>ガソリン携行</t>
  </si>
  <si>
    <t>エスコ２０２５特選商品　品番ＥＡ９９１ＨＢ－２２Ａ（又は同等品以上）</t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</si>
  <si>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</si>
  <si>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令和　　８年　　２月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</si>
  <si>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分任契約担当官</t>
    <rPh sb="0" eb="2">
      <t>ブンニン</t>
    </rPh>
    <rPh sb="2" eb="4">
      <t>ケイヤク</t>
    </rPh>
    <rPh sb="4" eb="7">
      <t>タントウカン</t>
    </rPh>
    <phoneticPr fontId="5"/>
  </si>
  <si>
    <t>第３６１会計隊佐賀派遣隊長 内藤　晃　　殿</t>
    <phoneticPr fontId="5"/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</si>
  <si>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</si>
  <si>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</si>
  <si>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住　　所</t>
    <rPh sb="0" eb="1">
      <t>ジュウ</t>
    </rPh>
    <rPh sb="3" eb="4">
      <t>ショ</t>
    </rPh>
    <phoneticPr fontId="4"/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</si>
  <si>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</si>
  <si>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</si>
  <si>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</si>
  <si>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</si>
  <si>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</si>
  <si>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</si>
  <si>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￥</t>
    <phoneticPr fontId="5"/>
  </si>
  <si>
    <t>以下余白</t>
    <rPh sb="0" eb="3">
      <t>イカヨハク</t>
    </rPh>
    <phoneticPr fontId="5"/>
  </si>
  <si>
    <t>納入（履行）場所</t>
    <rPh sb="0" eb="2">
      <t>ノウニュウ</t>
    </rPh>
    <rPh sb="3" eb="5">
      <t>リコウ</t>
    </rPh>
    <rPh sb="6" eb="8">
      <t>バショ</t>
    </rPh>
    <phoneticPr fontId="5"/>
  </si>
  <si>
    <t>納入（履行）期限</t>
    <rPh sb="0" eb="2">
      <t>ノウニュウ</t>
    </rPh>
    <rPh sb="3" eb="5">
      <t>リコウ</t>
    </rPh>
    <rPh sb="6" eb="8">
      <t>キゲン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</si>
</sst>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77" fontId="6" fillId="0" borderId="0">
      <alignment vertical="center"/>
    </xf>
    <xf numFmtId="0" fontId="3" fillId="0" borderId="0">
      <alignment vertical="center"/>
    </xf>
    <xf numFmtId="0" fontId="16" fillId="0" borderId="0"/>
    <xf numFmtId="38" fontId="16" fillId="0" borderId="0" applyFont="0" applyFill="0" applyBorder="0" applyAlignment="0" applyProtection="0"/>
  </cellStyleXfs>
  <cellXfs count="91">
    <xf numFmtId="0" fontId="0" fillId="0" borderId="0" xfId="0"/>
    <xf numFmtId="38" fontId="9" fillId="0" borderId="2" xfId="8" quotePrefix="1" applyNumberFormat="1" applyFont="1" applyBorder="1" applyAlignment="1" applyProtection="1">
      <alignment wrapText="1" shrinkToFit="1"/>
      <protection locked="0"/>
    </xf>
    <xf numFmtId="38" fontId="9" fillId="0" borderId="2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2" xfId="1" quotePrefix="1" applyFont="1" applyBorder="1" applyAlignment="1" applyProtection="1">
      <alignment wrapText="1" shrinkToFit="1"/>
      <protection locked="0"/>
    </xf>
    <xf numFmtId="177" fontId="9" fillId="0" borderId="0" xfId="15" applyNumberFormat="1" applyFont="1"/>
    <xf numFmtId="177" fontId="13" fillId="0" borderId="0" xfId="15" applyNumberFormat="1" applyFont="1" applyAlignment="1">
      <alignment horizontal="center"/>
    </xf>
    <xf numFmtId="177" fontId="19" fillId="0" borderId="0" xfId="15" applyNumberFormat="1" applyFont="1" applyAlignment="1">
      <alignment horizontal="left"/>
    </xf>
    <xf numFmtId="177" fontId="20" fillId="0" borderId="0" xfId="15" applyNumberFormat="1" applyFont="1"/>
    <xf numFmtId="177" fontId="9" fillId="0" borderId="0" xfId="15" applyNumberFormat="1" applyFont="1" applyAlignment="1">
      <alignment horizontal="center"/>
    </xf>
    <xf numFmtId="177" fontId="21" fillId="0" borderId="0" xfId="15" applyNumberFormat="1" applyFont="1"/>
    <xf numFmtId="177" fontId="19" fillId="0" borderId="0" xfId="15" applyNumberFormat="1" applyFont="1" applyAlignment="1">
      <alignment wrapText="1"/>
    </xf>
    <xf numFmtId="177" fontId="19" fillId="0" borderId="4" xfId="15" applyNumberFormat="1" applyFont="1" applyBorder="1" applyAlignment="1">
      <alignment horizontal="center" vertical="center"/>
    </xf>
    <xf numFmtId="177" fontId="19" fillId="0" borderId="4" xfId="15" applyNumberFormat="1" applyFont="1" applyBorder="1" applyAlignment="1">
      <alignment horizontal="center" vertical="center" wrapText="1"/>
    </xf>
    <xf numFmtId="177" fontId="19" fillId="3" borderId="4" xfId="15" applyNumberFormat="1" applyFont="1" applyFill="1" applyBorder="1" applyAlignment="1">
      <alignment horizontal="center" vertical="center" wrapText="1"/>
    </xf>
    <xf numFmtId="177" fontId="22" fillId="0" borderId="4" xfId="15" applyNumberFormat="1" applyFont="1" applyBorder="1" applyAlignment="1">
      <alignment vertical="center" wrapText="1"/>
    </xf>
    <xf numFmtId="177" fontId="22" fillId="0" borderId="4" xfId="15" applyNumberFormat="1" applyFont="1" applyBorder="1" applyAlignment="1">
      <alignment horizontal="right" vertical="center" wrapText="1"/>
    </xf>
    <xf numFmtId="177" fontId="22" fillId="0" borderId="4" xfId="15" applyNumberFormat="1" applyFont="1" applyBorder="1" applyAlignment="1">
      <alignment wrapText="1"/>
    </xf>
    <xf numFmtId="177" fontId="22" fillId="3" borderId="4" xfId="15" applyNumberFormat="1" applyFont="1" applyFill="1" applyBorder="1" applyAlignment="1">
      <alignment horizontal="center" vertical="center" wrapText="1"/>
    </xf>
    <xf numFmtId="177" fontId="22" fillId="0" borderId="4" xfId="15" applyNumberFormat="1" applyFont="1" applyBorder="1" applyAlignment="1">
      <alignment horizontal="center" vertical="center" wrapText="1"/>
    </xf>
    <xf numFmtId="177" fontId="22" fillId="0" borderId="4" xfId="16" applyNumberFormat="1" applyFont="1" applyBorder="1" applyAlignment="1" applyProtection="1">
      <alignment vertical="center" wrapText="1"/>
    </xf>
    <xf numFmtId="177" fontId="19" fillId="0" borderId="4" xfId="15" applyNumberFormat="1" applyFont="1" applyBorder="1" applyAlignment="1">
      <alignment horizontal="center" vertical="center" shrinkToFit="1"/>
    </xf>
    <xf numFmtId="177" fontId="19" fillId="0" borderId="0" xfId="15" applyNumberFormat="1" applyFont="1"/>
    <xf numFmtId="177" fontId="19" fillId="0" borderId="0" xfId="16" applyNumberFormat="1" applyFont="1" applyBorder="1" applyAlignment="1" applyProtection="1">
      <alignment horizontal="center" vertical="center" wrapText="1" shrinkToFit="1"/>
    </xf>
    <xf numFmtId="177" fontId="9" fillId="0" borderId="0" xfId="15" applyNumberFormat="1" applyFont="1" applyAlignment="1">
      <alignment horizontal="left"/>
    </xf>
    <xf numFmtId="177" fontId="9" fillId="0" borderId="0" xfId="15" applyNumberFormat="1" applyFont="1" applyAlignment="1">
      <alignment vertical="center"/>
    </xf>
    <xf numFmtId="177" fontId="9" fillId="0" borderId="0" xfId="15" applyNumberFormat="1" applyFont="1" applyAlignment="1">
      <alignment horizontal="right" vertical="top"/>
    </xf>
    <xf numFmtId="0" fontId="10" fillId="0" borderId="0" xfId="8" applyFont="1" applyAlignment="1">
      <alignment vertical="center"/>
    </xf>
    <xf numFmtId="0" fontId="9" fillId="0" borderId="0" xfId="0" applyFont="1"/>
    <xf numFmtId="0" fontId="9" fillId="0" borderId="0" xfId="8" applyFont="1" applyAlignment="1">
      <alignment vertical="center"/>
    </xf>
    <xf numFmtId="0" fontId="9" fillId="0" borderId="0" xfId="7" applyFont="1" applyAlignment="1">
      <alignment vertical="center"/>
    </xf>
    <xf numFmtId="0" fontId="9" fillId="0" borderId="0" xfId="8" applyFont="1" applyAlignment="1">
      <alignment horizontal="center" vertical="center"/>
    </xf>
    <xf numFmtId="0" fontId="9" fillId="0" borderId="0" xfId="8" applyFont="1" applyAlignment="1">
      <alignment shrinkToFit="1"/>
    </xf>
    <xf numFmtId="0" fontId="14" fillId="0" borderId="0" xfId="4" applyFont="1" applyAlignment="1">
      <alignment horizontal="center" vertical="center"/>
    </xf>
    <xf numFmtId="0" fontId="9" fillId="0" borderId="0" xfId="8" applyFont="1" applyAlignment="1">
      <alignment wrapText="1"/>
    </xf>
    <xf numFmtId="0" fontId="9" fillId="0" borderId="0" xfId="8" applyFont="1" applyAlignment="1">
      <alignment horizontal="left" vertical="center" indent="1"/>
    </xf>
    <xf numFmtId="0" fontId="9" fillId="0" borderId="0" xfId="8" applyFont="1" applyAlignment="1">
      <alignment vertical="center" wrapText="1"/>
    </xf>
    <xf numFmtId="0" fontId="9" fillId="0" borderId="0" xfId="8" applyFont="1" applyAlignment="1">
      <alignment horizontal="right" vertical="center"/>
    </xf>
    <xf numFmtId="0" fontId="10" fillId="0" borderId="0" xfId="8" applyFont="1" applyAlignment="1" applyProtection="1">
      <alignment horizontal="left" vertical="center" indent="1"/>
      <protection locked="0"/>
    </xf>
    <xf numFmtId="0" fontId="9" fillId="0" borderId="0" xfId="8" applyFont="1" applyAlignment="1" applyProtection="1">
      <alignment vertical="center"/>
      <protection locked="0"/>
    </xf>
    <xf numFmtId="0" fontId="9" fillId="0" borderId="0" xfId="8" applyFont="1" applyAlignment="1" applyProtection="1">
      <alignment vertical="center" wrapText="1"/>
      <protection locked="0"/>
    </xf>
    <xf numFmtId="56" fontId="10" fillId="0" borderId="0" xfId="8" applyNumberFormat="1" applyFont="1" applyAlignment="1">
      <alignment vertical="center"/>
    </xf>
    <xf numFmtId="0" fontId="11" fillId="0" borderId="0" xfId="8" applyFont="1" applyAlignment="1">
      <alignment vertical="center"/>
    </xf>
    <xf numFmtId="0" fontId="12" fillId="0" borderId="0" xfId="8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shrinkToFit="1"/>
    </xf>
    <xf numFmtId="0" fontId="9" fillId="0" borderId="4" xfId="8" applyFont="1" applyBorder="1" applyAlignment="1">
      <alignment horizontal="center" vertical="center"/>
    </xf>
    <xf numFmtId="0" fontId="9" fillId="0" borderId="4" xfId="8" applyFont="1" applyBorder="1" applyAlignment="1">
      <alignment horizontal="distributed" vertical="center" indent="4"/>
    </xf>
    <xf numFmtId="0" fontId="9" fillId="0" borderId="4" xfId="7" applyFont="1" applyBorder="1" applyAlignment="1">
      <alignment horizontal="distributed" vertical="center" indent="4"/>
    </xf>
    <xf numFmtId="0" fontId="9" fillId="0" borderId="4" xfId="8" applyFont="1" applyBorder="1" applyAlignment="1">
      <alignment horizontal="distributed" vertical="center" justifyLastLine="1"/>
    </xf>
    <xf numFmtId="0" fontId="9" fillId="0" borderId="4" xfId="8" applyFont="1" applyBorder="1" applyAlignment="1" applyProtection="1">
      <alignment horizontal="center"/>
      <protection locked="0"/>
    </xf>
    <xf numFmtId="38" fontId="9" fillId="0" borderId="4" xfId="1" applyFont="1" applyFill="1" applyBorder="1" applyAlignment="1" applyProtection="1">
      <alignment shrinkToFit="1"/>
      <protection locked="0"/>
    </xf>
    <xf numFmtId="38" fontId="9" fillId="0" borderId="4" xfId="1" applyFont="1" applyBorder="1" applyAlignment="1" applyProtection="1">
      <protection locked="0"/>
    </xf>
    <xf numFmtId="38" fontId="22" fillId="0" borderId="2" xfId="8" quotePrefix="1" applyNumberFormat="1" applyFont="1" applyBorder="1" applyAlignment="1" applyProtection="1">
      <alignment horizontal="left" wrapText="1" shrinkToFit="1"/>
      <protection locked="0"/>
    </xf>
    <xf numFmtId="0" fontId="9" fillId="0" borderId="4" xfId="8" quotePrefix="1" applyFont="1" applyBorder="1" applyAlignment="1" applyProtection="1">
      <alignment horizontal="center" shrinkToFit="1"/>
      <protection locked="0"/>
    </xf>
    <xf numFmtId="0" fontId="9" fillId="0" borderId="4" xfId="8" applyFont="1" applyBorder="1" applyAlignment="1" applyProtection="1">
      <alignment horizontal="center" wrapText="1" shrinkToFit="1"/>
      <protection locked="0"/>
    </xf>
    <xf numFmtId="0" fontId="9" fillId="0" borderId="3" xfId="8" applyFont="1" applyBorder="1" applyAlignment="1" applyProtection="1">
      <alignment wrapText="1" shrinkToFit="1"/>
      <protection locked="0"/>
    </xf>
    <xf numFmtId="38" fontId="9" fillId="0" borderId="2" xfId="8" applyNumberFormat="1" applyFont="1" applyBorder="1" applyAlignment="1" applyProtection="1">
      <alignment horizontal="center" wrapText="1" shrinkToFit="1"/>
      <protection locked="0"/>
    </xf>
    <xf numFmtId="176" fontId="9" fillId="0" borderId="2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vertical="center"/>
    </xf>
    <xf numFmtId="177" fontId="10" fillId="0" borderId="0" xfId="15" applyNumberFormat="1" applyFont="1" applyAlignment="1">
      <alignment horizontal="right" vertical="center" shrinkToFit="1"/>
    </xf>
    <xf numFmtId="177" fontId="9" fillId="0" borderId="0" xfId="15" applyNumberFormat="1" applyFont="1" applyAlignment="1">
      <alignment horizontal="center"/>
    </xf>
    <xf numFmtId="177" fontId="19" fillId="0" borderId="0" xfId="15" applyNumberFormat="1" applyFont="1" applyAlignment="1">
      <alignment horizontal="left" wrapText="1"/>
    </xf>
    <xf numFmtId="177" fontId="9" fillId="0" borderId="0" xfId="16" applyNumberFormat="1" applyFont="1" applyBorder="1" applyAlignment="1" applyProtection="1">
      <alignment horizontal="center" vertical="center" wrapText="1" shrinkToFit="1"/>
    </xf>
    <xf numFmtId="177" fontId="10" fillId="0" borderId="0" xfId="15" applyNumberFormat="1" applyFont="1" applyAlignment="1">
      <alignment horizontal="center" vertical="center" shrinkToFit="1"/>
    </xf>
    <xf numFmtId="0" fontId="9" fillId="0" borderId="2" xfId="0" applyFont="1" applyBorder="1" applyAlignment="1">
      <alignment horizontal="left" vertical="center" indent="4"/>
    </xf>
    <xf numFmtId="0" fontId="9" fillId="0" borderId="5" xfId="0" applyFont="1" applyBorder="1" applyAlignment="1">
      <alignment horizontal="left" vertical="center" indent="4"/>
    </xf>
    <xf numFmtId="0" fontId="9" fillId="0" borderId="3" xfId="0" applyFont="1" applyBorder="1" applyAlignment="1">
      <alignment horizontal="left" vertical="center" indent="4"/>
    </xf>
    <xf numFmtId="177" fontId="19" fillId="0" borderId="4" xfId="15" applyNumberFormat="1" applyFont="1" applyBorder="1" applyAlignment="1">
      <alignment horizontal="center" vertical="center" shrinkToFit="1"/>
    </xf>
    <xf numFmtId="177" fontId="19" fillId="0" borderId="4" xfId="15" applyNumberFormat="1" applyFont="1" applyBorder="1" applyAlignment="1">
      <alignment horizontal="center" vertical="center" wrapText="1"/>
    </xf>
    <xf numFmtId="177" fontId="9" fillId="0" borderId="0" xfId="15" applyNumberFormat="1" applyFont="1" applyAlignment="1">
      <alignment horizontal="right" vertical="top"/>
    </xf>
    <xf numFmtId="177" fontId="17" fillId="0" borderId="0" xfId="15" applyNumberFormat="1" applyFont="1" applyAlignment="1">
      <alignment horizontal="center"/>
    </xf>
    <xf numFmtId="177" fontId="21" fillId="0" borderId="6" xfId="15" applyNumberFormat="1" applyFont="1" applyBorder="1" applyAlignment="1">
      <alignment horizontal="left"/>
    </xf>
    <xf numFmtId="177" fontId="9" fillId="0" borderId="1" xfId="15" applyNumberFormat="1" applyFont="1" applyBorder="1" applyAlignment="1">
      <alignment horizontal="left" vertical="top"/>
    </xf>
    <xf numFmtId="177" fontId="19" fillId="0" borderId="4" xfId="15" applyNumberFormat="1" applyFont="1" applyBorder="1" applyAlignment="1">
      <alignment horizontal="center" vertical="center"/>
    </xf>
    <xf numFmtId="0" fontId="12" fillId="0" borderId="1" xfId="8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2" xfId="8" applyFont="1" applyBorder="1" applyAlignment="1">
      <alignment horizontal="center" vertical="center"/>
    </xf>
    <xf numFmtId="0" fontId="9" fillId="0" borderId="3" xfId="8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9" fillId="0" borderId="0" xfId="8" applyFont="1" applyAlignment="1" applyProtection="1">
      <alignment wrapText="1"/>
      <protection locked="0"/>
    </xf>
    <xf numFmtId="177" fontId="22" fillId="2" borderId="4" xfId="0" applyNumberFormat="1" applyFont="1" applyFill="1" applyBorder="1" applyAlignment="1">
      <alignment horizontal="left" vertical="center" wrapText="1"/>
    </xf>
    <xf numFmtId="177" fontId="9" fillId="3" borderId="2" xfId="15" applyNumberFormat="1" applyFont="1" applyFill="1" applyBorder="1" applyAlignment="1">
      <alignment horizontal="left" vertical="center" wrapText="1"/>
    </xf>
    <xf numFmtId="177" fontId="9" fillId="3" borderId="3" xfId="15" applyNumberFormat="1" applyFont="1" applyFill="1" applyBorder="1" applyAlignment="1">
      <alignment horizontal="left" vertical="center" wrapText="1"/>
    </xf>
    <xf numFmtId="0" fontId="10" fillId="0" borderId="0" xfId="8" applyFont="1" applyAlignment="1">
      <alignment horizontal="right" vertical="center"/>
    </xf>
    <xf numFmtId="0" fontId="10" fillId="0" borderId="0" xfId="8" applyFont="1" applyAlignment="1" applyProtection="1">
      <alignment vertical="center"/>
      <protection locked="0"/>
    </xf>
    <xf numFmtId="38" fontId="10" fillId="0" borderId="2" xfId="8" quotePrefix="1" applyNumberFormat="1" applyFont="1" applyBorder="1" applyAlignment="1" applyProtection="1">
      <alignment horizontal="left" wrapText="1" shrinkToFit="1"/>
      <protection locked="0"/>
    </xf>
    <xf numFmtId="38" fontId="11" fillId="0" borderId="2" xfId="8" quotePrefix="1" applyNumberFormat="1" applyFont="1" applyBorder="1" applyAlignment="1" applyProtection="1">
      <alignment horizontal="left" wrapText="1" shrinkToFit="1"/>
      <protection locked="0"/>
    </xf>
    <xf numFmtId="38" fontId="10" fillId="0" borderId="2" xfId="8" quotePrefix="1" applyNumberFormat="1" applyFont="1" applyBorder="1" applyAlignment="1" applyProtection="1">
      <alignment wrapText="1" shrinkToFit="1"/>
      <protection locked="0"/>
    </xf>
    <xf numFmtId="38" fontId="22" fillId="0" borderId="2" xfId="8" quotePrefix="1" applyNumberFormat="1" applyFont="1" applyBorder="1" applyAlignment="1" applyProtection="1">
      <alignment horizontal="center" wrapText="1" shrinkToFit="1"/>
      <protection locked="0"/>
    </xf>
  </cellXfs>
  <cellStyles count="17">
    <cellStyle name="桁区切り" xfId="1" builtinId="6"/>
    <cellStyle name="桁区切り 2" xfId="2" xr:uid="{00000000-0005-0000-0000-000001000000}"/>
    <cellStyle name="桁区切り 3" xfId="16" xr:uid="{56620C6D-5B18-4040-BCFB-1C04C42D67D1}"/>
    <cellStyle name="標準" xfId="0" builtinId="0"/>
    <cellStyle name="標準 12" xfId="3" xr:uid="{00000000-0005-0000-0000-000003000000}"/>
    <cellStyle name="標準 14" xfId="15" xr:uid="{C7E93E23-4F0C-449A-85BD-C975F45556C1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_見積依頼書" xfId="7" xr:uid="{00000000-0005-0000-0000-00000D000000}"/>
    <cellStyle name="標準_請求書　納品書　見積書" xfId="8" xr:uid="{00000000-0005-0000-0000-00000E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904875</xdr:colOff>
          <xdr:row>0</xdr:row>
          <xdr:rowOff>390525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ホームへ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1</xdr:row>
      <xdr:rowOff>9525</xdr:rowOff>
    </xdr:from>
    <xdr:to>
      <xdr:col>3</xdr:col>
      <xdr:colOff>266700</xdr:colOff>
      <xdr:row>4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3EA52F-BBC1-4B68-8C47-BD96C4C9D8F9}"/>
            </a:ext>
          </a:extLst>
        </xdr:cNvPr>
        <xdr:cNvSpPr txBox="1"/>
      </xdr:nvSpPr>
      <xdr:spPr>
        <a:xfrm>
          <a:off x="2019300" y="333375"/>
          <a:ext cx="230505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提出期限：  ２／１３（金）　１７００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-n.gbase.gsdf.mod.go.jp/wa/wa_wafin/392fin/DocLib8&#65288;&#22865;&#32004;&#26989;&#21209;&#65289;/&#24773;&#22577;&#25552;&#20379;/12&#27147;&#21475;&#22763;&#38263;&#12408;/&#12458;&#12540;&#12503;&#12531;&#12459;&#12454;&#12531;&#12479;&#12540;&#31777;&#21336;&#35211;&#313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入力シート"/>
      <sheetName val="Sheet2"/>
      <sheetName val="予定価格・品目別情報貼付"/>
      <sheetName val="要求内訳データ"/>
      <sheetName val="入札公告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封筒表示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領収書"/>
      <sheetName val="売掛表"/>
      <sheetName val="請求書"/>
      <sheetName val="納品書"/>
      <sheetName val="納品書内訳☆シート保護無しのため注意☆"/>
      <sheetName val="Sheet1"/>
      <sheetName val="（リース（賃貸借）用受領書"/>
      <sheetName val="書類依頼"/>
      <sheetName val="検査調書"/>
      <sheetName val="Sheet3"/>
      <sheetName val="役務完了調書"/>
      <sheetName val="(記載例※必要により使用）納品書"/>
    </sheetNames>
    <sheetDataSet>
      <sheetData sheetId="0">
        <row r="4">
          <cell r="L4" t="str">
            <v>オープンカウンター（随意契約）</v>
          </cell>
        </row>
        <row r="5">
          <cell r="C5" t="str">
            <v>物品の販売</v>
          </cell>
        </row>
      </sheetData>
      <sheetData sheetId="1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2"/>
      <sheetData sheetId="3"/>
      <sheetData sheetId="4"/>
      <sheetData sheetId="5">
        <row r="8">
          <cell r="B8">
            <v>0</v>
          </cell>
        </row>
        <row r="13">
          <cell r="B1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BA34E-81C4-40AD-B9F3-A8493BFDFB6E}">
  <sheetPr>
    <tabColor theme="2" tint="-0.499984740745262"/>
  </sheetPr>
  <dimension ref="A1:T37"/>
  <sheetViews>
    <sheetView tabSelected="1" view="pageBreakPreview" topLeftCell="A6" zoomScaleNormal="100" zoomScaleSheetLayoutView="100" workbookViewId="0">
      <selection activeCell="C9" sqref="C9"/>
    </sheetView>
  </sheetViews>
  <sheetFormatPr defaultRowHeight="13.5" x14ac:dyDescent="0.15"/>
  <cols>
    <col min="1" max="1" width="15" style="4" customWidth="1"/>
    <col min="2" max="2" width="7" style="4" customWidth="1"/>
    <col min="3" max="3" width="28.875" style="4" bestFit="1" customWidth="1"/>
    <col min="4" max="4" width="6.25" style="4" customWidth="1"/>
    <col min="5" max="5" width="5.625" style="4" customWidth="1"/>
    <col min="6" max="6" width="12.625" style="4" customWidth="1"/>
    <col min="7" max="7" width="17.125" style="4" customWidth="1"/>
    <col min="8" max="8" width="9" style="4"/>
    <col min="9" max="12" width="9" style="4" customWidth="1"/>
    <col min="13" max="13" width="33.875" style="4" hidden="1" customWidth="1"/>
    <col min="14" max="14" width="11.625" style="4" hidden="1" customWidth="1"/>
    <col min="15" max="15" width="16.125" style="4" hidden="1" customWidth="1"/>
    <col min="16" max="16" width="84.875" style="4" hidden="1" customWidth="1"/>
    <col min="17" max="17" width="64.875" style="4" hidden="1" customWidth="1"/>
    <col min="18" max="18" width="91.5" style="4" hidden="1" customWidth="1"/>
    <col min="19" max="19" width="13.875" style="4" hidden="1" customWidth="1"/>
    <col min="20" max="21" width="9" style="4" customWidth="1"/>
    <col min="22" max="16384" width="9" style="4"/>
  </cols>
  <sheetData>
    <row r="1" spans="1:20" ht="58.5" customHeight="1" x14ac:dyDescent="0.15">
      <c r="A1" s="69"/>
      <c r="B1" s="69"/>
      <c r="C1" s="69"/>
      <c r="D1" s="69"/>
      <c r="E1" s="69"/>
      <c r="F1" s="69"/>
      <c r="G1" s="69"/>
    </row>
    <row r="2" spans="1:20" ht="30.75" x14ac:dyDescent="0.3">
      <c r="A2" s="70" t="s">
        <v>11</v>
      </c>
      <c r="B2" s="70"/>
      <c r="C2" s="70"/>
      <c r="D2" s="70"/>
      <c r="E2" s="70"/>
      <c r="F2" s="70"/>
      <c r="G2" s="70"/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</row>
    <row r="3" spans="1:20" ht="18.75" customHeight="1" x14ac:dyDescent="0.25">
      <c r="A3" s="5"/>
      <c r="B3" s="5"/>
      <c r="C3" s="5"/>
      <c r="D3" s="5"/>
      <c r="E3" s="5"/>
      <c r="F3" s="5"/>
      <c r="G3" s="5"/>
      <c r="M3" s="4" t="s">
        <v>19</v>
      </c>
      <c r="N3" s="4" t="s">
        <v>20</v>
      </c>
      <c r="O3" s="4" t="s">
        <v>21</v>
      </c>
      <c r="P3" s="6" t="s">
        <v>22</v>
      </c>
      <c r="Q3" s="6" t="s">
        <v>23</v>
      </c>
      <c r="R3" s="6" t="s">
        <v>17</v>
      </c>
      <c r="S3" s="6" t="s">
        <v>24</v>
      </c>
    </row>
    <row r="4" spans="1:20" ht="16.5" customHeight="1" x14ac:dyDescent="0.25">
      <c r="A4" s="8"/>
      <c r="B4" s="8"/>
      <c r="C4" s="8"/>
      <c r="D4" s="7"/>
      <c r="E4" s="7"/>
      <c r="F4" s="7"/>
      <c r="G4" s="7"/>
      <c r="P4" s="6"/>
      <c r="Q4" s="6"/>
      <c r="R4" s="6"/>
      <c r="S4" s="6"/>
    </row>
    <row r="5" spans="1:20" ht="29.25" customHeight="1" thickBot="1" x14ac:dyDescent="0.25">
      <c r="A5" s="71" t="s">
        <v>25</v>
      </c>
      <c r="B5" s="71"/>
      <c r="C5" s="71"/>
      <c r="F5" s="9"/>
      <c r="G5" s="9"/>
      <c r="I5" s="9"/>
      <c r="P5" s="6"/>
      <c r="Q5" s="6"/>
      <c r="R5" s="6"/>
      <c r="S5" s="6"/>
    </row>
    <row r="6" spans="1:20" ht="33" customHeight="1" thickTop="1" x14ac:dyDescent="0.15">
      <c r="D6" s="72" t="s">
        <v>26</v>
      </c>
      <c r="E6" s="72"/>
      <c r="F6" s="72"/>
      <c r="G6" s="72"/>
      <c r="P6" s="10"/>
      <c r="Q6" s="10"/>
      <c r="R6" s="10"/>
      <c r="S6" s="10"/>
    </row>
    <row r="7" spans="1:20" ht="35.25" customHeight="1" x14ac:dyDescent="0.15">
      <c r="A7" s="73" t="str">
        <f>IF([1]基礎情報入力シート!C5="物品の販売","品　　名","件　　名")</f>
        <v>品　　名</v>
      </c>
      <c r="B7" s="73"/>
      <c r="C7" s="11" t="s">
        <v>27</v>
      </c>
      <c r="D7" s="12" t="str">
        <f>IF(B5="単価による","予定数量","数量")</f>
        <v>数量</v>
      </c>
      <c r="E7" s="11" t="s">
        <v>28</v>
      </c>
      <c r="F7" s="11" t="s">
        <v>29</v>
      </c>
      <c r="G7" s="11" t="s">
        <v>30</v>
      </c>
      <c r="P7" s="10"/>
      <c r="Q7" s="10"/>
      <c r="R7" s="10"/>
      <c r="S7" s="10"/>
    </row>
    <row r="8" spans="1:20" ht="39.950000000000003" customHeight="1" x14ac:dyDescent="0.15">
      <c r="A8" s="83" t="str">
        <f>J8</f>
        <v>ジェントス　ヘッドライト</v>
      </c>
      <c r="B8" s="84"/>
      <c r="C8" s="82" t="str">
        <f>K8</f>
        <v>ＷＳ－５４３ＨＤ又は同等品以上のもの</v>
      </c>
      <c r="D8" s="13">
        <f>T8</f>
        <v>310</v>
      </c>
      <c r="E8" s="13" t="str">
        <f>L8</f>
        <v>EA</v>
      </c>
      <c r="F8" s="14"/>
      <c r="G8" s="14"/>
      <c r="I8" s="4">
        <f>IF([1]内訳書!B13=0,0,1)</f>
        <v>0</v>
      </c>
      <c r="J8" s="4" t="s">
        <v>47</v>
      </c>
      <c r="K8" s="4" t="s">
        <v>48</v>
      </c>
      <c r="L8" s="4" t="s">
        <v>49</v>
      </c>
      <c r="M8" s="4">
        <v>310</v>
      </c>
      <c r="P8" s="10"/>
      <c r="Q8" s="10"/>
      <c r="R8" s="10"/>
      <c r="S8" s="10"/>
      <c r="T8" s="4">
        <v>310</v>
      </c>
    </row>
    <row r="9" spans="1:20" ht="39.950000000000003" customHeight="1" x14ac:dyDescent="0.15">
      <c r="A9" s="83" t="str">
        <f t="shared" ref="A9:A15" si="0">J9</f>
        <v>トラスコ中山薄型折畳コンテナスケル</v>
      </c>
      <c r="B9" s="84"/>
      <c r="C9" s="82" t="str">
        <f t="shared" ref="C9:C15" si="1">K9</f>
        <v>５０Ｌロックフタ付　透明　ＴＳＫ－Ｃ５０Ｂ－ＴＭ　収納ケース　収納ボックス又は同等品以上</v>
      </c>
      <c r="D9" s="13">
        <f t="shared" ref="D9:D15" si="2">T9</f>
        <v>1000</v>
      </c>
      <c r="E9" s="13" t="str">
        <f t="shared" ref="E9:E15" si="3">L9</f>
        <v>EA</v>
      </c>
      <c r="F9" s="15"/>
      <c r="G9" s="14"/>
      <c r="J9" s="4" t="s">
        <v>50</v>
      </c>
      <c r="K9" s="4" t="s">
        <v>51</v>
      </c>
      <c r="L9" s="4" t="s">
        <v>49</v>
      </c>
      <c r="M9" s="4">
        <v>1000</v>
      </c>
      <c r="P9" s="10"/>
      <c r="Q9" s="10"/>
      <c r="R9" s="10"/>
      <c r="S9" s="10"/>
      <c r="T9" s="4">
        <v>1000</v>
      </c>
    </row>
    <row r="10" spans="1:20" ht="39.950000000000003" customHeight="1" x14ac:dyDescent="0.15">
      <c r="A10" s="83" t="str">
        <f t="shared" si="0"/>
        <v>【ナリタカストア】看板たて看板スタンド看板</v>
      </c>
      <c r="B10" s="84"/>
      <c r="C10" s="82" t="str">
        <f t="shared" si="1"/>
        <v>Ｗ４６０×Ｈ９４０ｍｍ又は同等品以上</v>
      </c>
      <c r="D10" s="13">
        <f t="shared" si="2"/>
        <v>20</v>
      </c>
      <c r="E10" s="13" t="str">
        <f t="shared" si="3"/>
        <v>EA</v>
      </c>
      <c r="F10" s="15"/>
      <c r="G10" s="16"/>
      <c r="J10" s="4" t="s">
        <v>52</v>
      </c>
      <c r="K10" s="4" t="s">
        <v>53</v>
      </c>
      <c r="L10" s="4" t="s">
        <v>49</v>
      </c>
      <c r="M10" s="4">
        <v>20</v>
      </c>
      <c r="T10" s="4">
        <v>20</v>
      </c>
    </row>
    <row r="11" spans="1:20" ht="39.950000000000003" customHeight="1" x14ac:dyDescent="0.15">
      <c r="A11" s="83" t="str">
        <f t="shared" si="0"/>
        <v>［６００Ｗ］携帯用電源</v>
      </c>
      <c r="B11" s="84"/>
      <c r="C11" s="82" t="str">
        <f t="shared" si="1"/>
        <v>エスコ２０２５特選商品　品番ＥＡ８１２ＨＧ－１３Ｂ（又は同等品以上）</v>
      </c>
      <c r="D11" s="13">
        <f t="shared" si="2"/>
        <v>2</v>
      </c>
      <c r="E11" s="13" t="str">
        <f t="shared" si="3"/>
        <v>UN</v>
      </c>
      <c r="F11" s="15"/>
      <c r="G11" s="16"/>
      <c r="J11" s="4" t="s">
        <v>54</v>
      </c>
      <c r="K11" s="4" t="s">
        <v>55</v>
      </c>
      <c r="L11" s="4" t="s">
        <v>56</v>
      </c>
      <c r="M11" s="4">
        <v>2</v>
      </c>
      <c r="T11" s="4">
        <v>2</v>
      </c>
    </row>
    <row r="12" spans="1:20" ht="39.950000000000003" customHeight="1" x14ac:dyDescent="0.15">
      <c r="A12" s="83" t="str">
        <f t="shared" si="0"/>
        <v>冷凍・冷蔵庫［ＤＣ／ＡＣ］</v>
      </c>
      <c r="B12" s="84"/>
      <c r="C12" s="82" t="str">
        <f t="shared" si="1"/>
        <v>エスコ２０２５　品番ＥＡ７６３ＡＰ－２５１（又は同等品以上）</v>
      </c>
      <c r="D12" s="13">
        <f t="shared" si="2"/>
        <v>2</v>
      </c>
      <c r="E12" s="13" t="str">
        <f t="shared" si="3"/>
        <v>UN</v>
      </c>
      <c r="F12" s="15"/>
      <c r="G12" s="16"/>
      <c r="J12" s="4" t="s">
        <v>57</v>
      </c>
      <c r="K12" s="4" t="s">
        <v>58</v>
      </c>
      <c r="L12" s="4" t="s">
        <v>56</v>
      </c>
      <c r="M12" s="4">
        <v>2</v>
      </c>
      <c r="T12" s="4">
        <v>2</v>
      </c>
    </row>
    <row r="13" spans="1:20" ht="39.950000000000003" customHeight="1" x14ac:dyDescent="0.15">
      <c r="A13" s="83" t="str">
        <f t="shared" si="0"/>
        <v>ＨＤＭＩケーブル</v>
      </c>
      <c r="B13" s="84"/>
      <c r="C13" s="82" t="str">
        <f t="shared" si="1"/>
        <v>エスコ２０２５　品番ＥＡ９４０ＰＭ－８７Ａ（又は同等品以上）</v>
      </c>
      <c r="D13" s="13">
        <f t="shared" si="2"/>
        <v>1</v>
      </c>
      <c r="E13" s="13" t="str">
        <f t="shared" si="3"/>
        <v>EA</v>
      </c>
      <c r="F13" s="15"/>
      <c r="G13" s="16"/>
      <c r="J13" s="4" t="s">
        <v>59</v>
      </c>
      <c r="K13" s="4" t="s">
        <v>60</v>
      </c>
      <c r="L13" s="4" t="s">
        <v>49</v>
      </c>
      <c r="M13" s="4">
        <v>1</v>
      </c>
      <c r="T13" s="4">
        <v>1</v>
      </c>
    </row>
    <row r="14" spans="1:20" ht="39.950000000000003" customHeight="1" x14ac:dyDescent="0.15">
      <c r="A14" s="83" t="str">
        <f t="shared" si="0"/>
        <v>コードリール（温度センサー付）</v>
      </c>
      <c r="B14" s="84"/>
      <c r="C14" s="82" t="str">
        <f t="shared" si="1"/>
        <v>エスコ２０２５　品番ＥＡ８１５ＢＡ－２０（又は同等品以上）</v>
      </c>
      <c r="D14" s="13">
        <f t="shared" si="2"/>
        <v>1</v>
      </c>
      <c r="E14" s="13" t="str">
        <f t="shared" si="3"/>
        <v>EA</v>
      </c>
      <c r="F14" s="15"/>
      <c r="G14" s="16"/>
      <c r="J14" s="4" t="s">
        <v>61</v>
      </c>
      <c r="K14" s="4" t="s">
        <v>62</v>
      </c>
      <c r="L14" s="4" t="s">
        <v>49</v>
      </c>
      <c r="M14" s="4">
        <v>1</v>
      </c>
      <c r="T14" s="4">
        <v>1</v>
      </c>
    </row>
    <row r="15" spans="1:20" ht="39.950000000000003" customHeight="1" x14ac:dyDescent="0.15">
      <c r="A15" s="83" t="str">
        <f t="shared" si="0"/>
        <v>ガソリン携行</v>
      </c>
      <c r="B15" s="84"/>
      <c r="C15" s="82" t="str">
        <f t="shared" si="1"/>
        <v>エスコ２０２５特選商品　品番ＥＡ９９１ＨＢ－２２Ａ（又は同等品以上）</v>
      </c>
      <c r="D15" s="13">
        <f t="shared" si="2"/>
        <v>1</v>
      </c>
      <c r="E15" s="13" t="str">
        <f t="shared" si="3"/>
        <v>EA</v>
      </c>
      <c r="F15" s="15"/>
      <c r="G15" s="16"/>
      <c r="J15" s="4" t="s">
        <v>63</v>
      </c>
      <c r="K15" s="4" t="s">
        <v>64</v>
      </c>
      <c r="L15" s="4" t="s">
        <v>49</v>
      </c>
      <c r="M15" s="4">
        <v>1</v>
      </c>
      <c r="T15" s="4">
        <v>1</v>
      </c>
    </row>
    <row r="16" spans="1:20" ht="28.5" customHeight="1" x14ac:dyDescent="0.15">
      <c r="A16" s="68" t="str">
        <f>IF(B5="単価による","","合　　計")</f>
        <v>合　　計</v>
      </c>
      <c r="B16" s="68"/>
      <c r="C16" s="14"/>
      <c r="D16" s="17"/>
      <c r="E16" s="18"/>
      <c r="F16" s="15"/>
      <c r="G16" s="19">
        <f>SUM(G8:G15)</f>
        <v>0</v>
      </c>
    </row>
    <row r="17" spans="1:7" ht="28.5" customHeight="1" x14ac:dyDescent="0.15">
      <c r="A17" s="67" t="str">
        <f>VLOOKUP([1]基礎情報入力シート!C5,契約種別,4,FALSE)</f>
        <v>納入場所</v>
      </c>
      <c r="B17" s="67"/>
      <c r="C17" s="64" t="s">
        <v>31</v>
      </c>
      <c r="D17" s="65"/>
      <c r="E17" s="65"/>
      <c r="F17" s="65"/>
      <c r="G17" s="66"/>
    </row>
    <row r="18" spans="1:7" ht="28.5" customHeight="1" x14ac:dyDescent="0.15">
      <c r="A18" s="67" t="s">
        <v>32</v>
      </c>
      <c r="B18" s="67"/>
      <c r="C18" s="20" t="s">
        <v>33</v>
      </c>
      <c r="D18" s="67" t="s">
        <v>34</v>
      </c>
      <c r="E18" s="67"/>
      <c r="F18" s="67"/>
      <c r="G18" s="20" t="s">
        <v>35</v>
      </c>
    </row>
    <row r="19" spans="1:7" ht="30.75" customHeight="1" x14ac:dyDescent="0.15">
      <c r="A19" s="21" t="s">
        <v>36</v>
      </c>
      <c r="B19" s="21"/>
      <c r="C19" s="21"/>
      <c r="D19" s="21"/>
      <c r="E19" s="21"/>
      <c r="F19" s="21"/>
      <c r="G19" s="21"/>
    </row>
    <row r="20" spans="1:7" ht="18" customHeight="1" x14ac:dyDescent="0.15">
      <c r="A20" s="61" t="str">
        <f>VLOOKUP([1]基礎情報入力シート!L4,'入札（見積）書'!M2:S5,4,FALSE)</f>
        <v>　上記の通知に対して「入札及び契約心得」、「オープンカウンター実施要項」及び</v>
      </c>
      <c r="B20" s="61"/>
      <c r="C20" s="61"/>
      <c r="D20" s="61"/>
      <c r="E20" s="61"/>
      <c r="F20" s="61"/>
      <c r="G20" s="61"/>
    </row>
    <row r="21" spans="1:7" ht="18" customHeight="1" x14ac:dyDescent="0.15">
      <c r="A21" s="61" t="str">
        <f>VLOOKUP([1]基礎情報入力シート!L4,'入札（見積）書'!M2:S5,5,FALSE)</f>
        <v>「標準契約書等」の契約条項等を承諾のうえ見積りいたします。</v>
      </c>
      <c r="B21" s="61"/>
      <c r="C21" s="61"/>
      <c r="D21" s="61"/>
      <c r="E21" s="61"/>
      <c r="F21" s="61"/>
      <c r="G21" s="61"/>
    </row>
    <row r="22" spans="1:7" ht="18" customHeight="1" x14ac:dyDescent="0.15">
      <c r="A22" s="61" t="str">
        <f>VLOOKUP([1]基礎情報入力シート!L4,'入札（見積）書'!M2:S5,6,FALSE)</f>
        <v>　また、当社は「入札及び契約心得」に示された暴力団排除に関する誓約事項について誓約</v>
      </c>
      <c r="B22" s="61"/>
      <c r="C22" s="61"/>
      <c r="D22" s="61"/>
      <c r="E22" s="61"/>
      <c r="F22" s="61"/>
      <c r="G22" s="61"/>
    </row>
    <row r="23" spans="1:7" ht="18" customHeight="1" x14ac:dyDescent="0.15">
      <c r="A23" s="61" t="str">
        <f>VLOOKUP([1]基礎情報入力シート!L4,'入札（見積）書'!M2:S5,7,FALSE)</f>
        <v>いたします。</v>
      </c>
      <c r="B23" s="61"/>
      <c r="C23" s="61"/>
      <c r="D23" s="61"/>
      <c r="E23" s="61"/>
      <c r="F23" s="61"/>
      <c r="G23" s="61"/>
    </row>
    <row r="24" spans="1:7" ht="24.75" customHeight="1" x14ac:dyDescent="0.15">
      <c r="A24" s="10"/>
      <c r="B24" s="10"/>
      <c r="C24" s="10"/>
      <c r="D24" s="10"/>
      <c r="E24" s="10"/>
      <c r="F24" s="10"/>
      <c r="G24" s="10"/>
    </row>
    <row r="25" spans="1:7" ht="24.75" customHeight="1" x14ac:dyDescent="0.15">
      <c r="A25" s="62" t="s">
        <v>37</v>
      </c>
      <c r="B25" s="62"/>
      <c r="C25" s="22"/>
      <c r="D25" s="21"/>
      <c r="E25" s="21"/>
      <c r="F25" s="21"/>
      <c r="G25" s="21"/>
    </row>
    <row r="26" spans="1:7" ht="24.75" customHeight="1" x14ac:dyDescent="0.15">
      <c r="A26" s="21"/>
      <c r="B26" s="21"/>
      <c r="C26" s="21"/>
      <c r="D26" s="21"/>
      <c r="E26" s="21"/>
      <c r="F26" s="21"/>
      <c r="G26" s="21"/>
    </row>
    <row r="27" spans="1:7" ht="14.25" x14ac:dyDescent="0.15">
      <c r="A27" s="4" t="s">
        <v>38</v>
      </c>
      <c r="G27" s="21"/>
    </row>
    <row r="28" spans="1:7" ht="14.25" x14ac:dyDescent="0.15">
      <c r="A28" s="4" t="s">
        <v>9</v>
      </c>
      <c r="G28" s="21"/>
    </row>
    <row r="29" spans="1:7" ht="14.25" x14ac:dyDescent="0.15">
      <c r="A29" s="4" t="s">
        <v>39</v>
      </c>
      <c r="C29" s="23"/>
      <c r="G29" s="21"/>
    </row>
    <row r="30" spans="1:7" ht="24.75" customHeight="1" x14ac:dyDescent="0.15">
      <c r="C30" s="23"/>
      <c r="G30" s="21"/>
    </row>
    <row r="31" spans="1:7" s="24" customFormat="1" ht="24.75" customHeight="1" x14ac:dyDescent="0.15">
      <c r="C31" s="25" t="s">
        <v>40</v>
      </c>
      <c r="D31" s="63"/>
      <c r="E31" s="63"/>
      <c r="F31" s="63"/>
      <c r="G31" s="63"/>
    </row>
    <row r="32" spans="1:7" s="24" customFormat="1" ht="24.75" customHeight="1" x14ac:dyDescent="0.15">
      <c r="C32" s="25" t="s">
        <v>41</v>
      </c>
      <c r="D32" s="63"/>
      <c r="E32" s="63"/>
      <c r="F32" s="63"/>
      <c r="G32" s="63"/>
    </row>
    <row r="33" spans="1:7" s="24" customFormat="1" ht="24.75" customHeight="1" x14ac:dyDescent="0.15">
      <c r="C33" s="25" t="s">
        <v>42</v>
      </c>
      <c r="D33" s="59" t="s">
        <v>36</v>
      </c>
      <c r="E33" s="59"/>
      <c r="F33" s="59"/>
      <c r="G33" s="59"/>
    </row>
    <row r="34" spans="1:7" s="24" customFormat="1" ht="24.75" customHeight="1" x14ac:dyDescent="0.15">
      <c r="C34" s="25" t="s">
        <v>43</v>
      </c>
      <c r="D34" s="59" t="s">
        <v>36</v>
      </c>
      <c r="E34" s="59"/>
      <c r="F34" s="59"/>
      <c r="G34" s="59"/>
    </row>
    <row r="35" spans="1:7" s="24" customFormat="1" ht="24.75" customHeight="1" x14ac:dyDescent="0.15">
      <c r="C35" s="25" t="s">
        <v>44</v>
      </c>
      <c r="D35" s="59" t="s">
        <v>36</v>
      </c>
      <c r="E35" s="59"/>
      <c r="F35" s="59"/>
      <c r="G35" s="59"/>
    </row>
    <row r="36" spans="1:7" ht="14.25" x14ac:dyDescent="0.15">
      <c r="A36" s="60" t="s">
        <v>45</v>
      </c>
      <c r="B36" s="60"/>
      <c r="C36" s="60"/>
      <c r="D36" s="60"/>
      <c r="E36" s="60"/>
      <c r="F36" s="21"/>
      <c r="G36" s="21"/>
    </row>
    <row r="37" spans="1:7" x14ac:dyDescent="0.15">
      <c r="C37" s="8"/>
    </row>
  </sheetData>
  <mergeCells count="29">
    <mergeCell ref="A13:B13"/>
    <mergeCell ref="A1:G1"/>
    <mergeCell ref="A2:G2"/>
    <mergeCell ref="A5:C5"/>
    <mergeCell ref="D6:G6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C17:G17"/>
    <mergeCell ref="A18:B18"/>
    <mergeCell ref="D18:F18"/>
    <mergeCell ref="A20:G20"/>
    <mergeCell ref="A21:G21"/>
    <mergeCell ref="D35:G35"/>
    <mergeCell ref="A36:E36"/>
    <mergeCell ref="A23:G23"/>
    <mergeCell ref="A25:B25"/>
    <mergeCell ref="D31:G31"/>
    <mergeCell ref="D32:G32"/>
    <mergeCell ref="D33:G33"/>
    <mergeCell ref="D34:G34"/>
  </mergeCells>
  <phoneticPr fontId="5"/>
  <pageMargins left="0.94488188976377963" right="0.19685039370078741" top="0.55118110236220474" bottom="0.19685039370078741" header="0.19685039370078741" footer="0.19685039370078741"/>
  <pageSetup paperSize="9" scale="85" orientation="portrait" verticalDpi="300" r:id="rId1"/>
  <headerFooter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ホームへ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904875</xdr:colOff>
                    <xdr:row>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D751-1E89-4ECA-8C54-9DAAB6A045CF}">
  <sheetPr>
    <tabColor rgb="FFFFFF00"/>
  </sheetPr>
  <dimension ref="A1:H34"/>
  <sheetViews>
    <sheetView showZeros="0" view="pageBreakPreview" topLeftCell="A21" zoomScaleNormal="100" zoomScaleSheetLayoutView="100" workbookViewId="0">
      <selection activeCell="E9" sqref="E9"/>
    </sheetView>
  </sheetViews>
  <sheetFormatPr defaultRowHeight="13.5" x14ac:dyDescent="0.15"/>
  <cols>
    <col min="1" max="1" width="3.125" style="30" customWidth="1"/>
    <col min="2" max="2" width="27.25" style="28" customWidth="1"/>
    <col min="3" max="3" width="22.875" style="28" customWidth="1"/>
    <col min="4" max="4" width="4.75" style="28" customWidth="1"/>
    <col min="5" max="5" width="8.125" style="28" customWidth="1"/>
    <col min="6" max="6" width="10" style="28" customWidth="1"/>
    <col min="7" max="7" width="13.75" style="28" customWidth="1"/>
    <col min="8" max="8" width="4.25" style="26" customWidth="1"/>
    <col min="9" max="16384" width="9" style="27"/>
  </cols>
  <sheetData>
    <row r="1" spans="1:8" ht="25.5" x14ac:dyDescent="0.15">
      <c r="A1" s="79" t="s">
        <v>65</v>
      </c>
      <c r="B1" s="79"/>
      <c r="C1" s="79"/>
      <c r="D1" s="79"/>
      <c r="E1" s="79"/>
      <c r="F1" s="79"/>
      <c r="G1" s="79"/>
    </row>
    <row r="2" spans="1:8" x14ac:dyDescent="0.15">
      <c r="A2" s="28"/>
      <c r="C2" s="29"/>
      <c r="D2" s="29"/>
      <c r="E2" s="27"/>
      <c r="F2" s="27"/>
      <c r="G2" s="27"/>
    </row>
    <row r="3" spans="1:8" x14ac:dyDescent="0.15">
      <c r="A3" s="28"/>
      <c r="C3" s="29"/>
      <c r="D3" s="29"/>
      <c r="E3" s="80" t="s">
        <v>66</v>
      </c>
      <c r="F3" s="80"/>
      <c r="G3" s="80"/>
    </row>
    <row r="4" spans="1:8" x14ac:dyDescent="0.15">
      <c r="B4" s="31" t="s">
        <v>67</v>
      </c>
      <c r="C4" s="29"/>
      <c r="D4" s="29"/>
      <c r="E4" s="32"/>
      <c r="F4" s="32"/>
      <c r="G4" s="32"/>
    </row>
    <row r="5" spans="1:8" x14ac:dyDescent="0.15">
      <c r="B5" s="33" t="s">
        <v>9</v>
      </c>
    </row>
    <row r="6" spans="1:8" ht="13.5" customHeight="1" x14ac:dyDescent="0.15">
      <c r="B6" s="81" t="s">
        <v>68</v>
      </c>
      <c r="C6" s="81"/>
      <c r="D6" s="34"/>
      <c r="E6" s="35"/>
      <c r="F6" s="35"/>
      <c r="G6" s="35"/>
    </row>
    <row r="7" spans="1:8" x14ac:dyDescent="0.15">
      <c r="B7" s="33"/>
      <c r="C7" s="36"/>
      <c r="D7" s="37"/>
      <c r="E7" s="38"/>
      <c r="F7" s="39"/>
      <c r="G7" s="39"/>
      <c r="H7" s="40"/>
    </row>
    <row r="8" spans="1:8" x14ac:dyDescent="0.15">
      <c r="A8" s="41" t="s">
        <v>69</v>
      </c>
      <c r="B8" s="26"/>
      <c r="C8" s="36"/>
      <c r="D8" s="37"/>
      <c r="E8" s="38"/>
      <c r="F8" s="39"/>
      <c r="G8" s="39"/>
    </row>
    <row r="9" spans="1:8" x14ac:dyDescent="0.15">
      <c r="A9" s="41" t="s">
        <v>70</v>
      </c>
      <c r="B9" s="26"/>
      <c r="C9" s="36"/>
      <c r="D9" s="37"/>
      <c r="E9" s="38"/>
      <c r="F9" s="39"/>
      <c r="G9" s="39"/>
    </row>
    <row r="10" spans="1:8" x14ac:dyDescent="0.15">
      <c r="A10" s="26"/>
      <c r="C10" s="85" t="s">
        <v>71</v>
      </c>
      <c r="D10" s="37"/>
      <c r="E10" s="86"/>
      <c r="F10" s="86"/>
      <c r="G10" s="38"/>
    </row>
    <row r="11" spans="1:8" x14ac:dyDescent="0.15">
      <c r="A11" s="41" t="s">
        <v>72</v>
      </c>
      <c r="B11" s="26"/>
      <c r="C11" s="85" t="s">
        <v>73</v>
      </c>
      <c r="D11" s="37"/>
      <c r="E11" s="86"/>
      <c r="F11" s="38"/>
      <c r="G11" s="38"/>
    </row>
    <row r="12" spans="1:8" x14ac:dyDescent="0.15">
      <c r="A12" s="41" t="s">
        <v>74</v>
      </c>
      <c r="B12" s="26"/>
      <c r="C12" s="85" t="s">
        <v>75</v>
      </c>
      <c r="D12" s="37"/>
      <c r="E12" s="86"/>
      <c r="F12" s="38"/>
      <c r="G12" s="38"/>
    </row>
    <row r="13" spans="1:8" x14ac:dyDescent="0.15">
      <c r="A13" s="41" t="s">
        <v>76</v>
      </c>
      <c r="B13" s="26"/>
      <c r="C13" s="35"/>
      <c r="D13" s="37"/>
      <c r="E13" s="38"/>
      <c r="F13" s="38"/>
      <c r="G13" s="38"/>
    </row>
    <row r="14" spans="1:8" x14ac:dyDescent="0.15">
      <c r="A14" s="41" t="s">
        <v>77</v>
      </c>
      <c r="B14" s="26"/>
      <c r="C14" s="35"/>
      <c r="D14" s="37"/>
      <c r="E14" s="38"/>
      <c r="F14" s="38"/>
      <c r="G14" s="38"/>
    </row>
    <row r="15" spans="1:8" x14ac:dyDescent="0.15">
      <c r="A15" s="28"/>
      <c r="C15" s="35"/>
      <c r="D15" s="37"/>
      <c r="E15" s="38"/>
      <c r="F15" s="38"/>
      <c r="G15" s="38"/>
    </row>
    <row r="16" spans="1:8" ht="21" x14ac:dyDescent="0.15">
      <c r="A16" s="42"/>
      <c r="B16" s="43" t="s">
        <v>78</v>
      </c>
      <c r="D16" s="37"/>
      <c r="E16" s="38"/>
      <c r="F16" s="38"/>
      <c r="G16" s="38"/>
    </row>
    <row r="17" spans="1:7" x14ac:dyDescent="0.15">
      <c r="B17" s="36"/>
      <c r="D17" s="37"/>
      <c r="E17" s="38"/>
      <c r="F17" s="38"/>
      <c r="G17" s="38"/>
    </row>
    <row r="18" spans="1:7" ht="21" x14ac:dyDescent="0.15">
      <c r="A18" s="74" t="s">
        <v>8</v>
      </c>
      <c r="B18" s="75"/>
      <c r="C18" s="75"/>
      <c r="D18" s="75"/>
      <c r="E18" s="75"/>
      <c r="F18" s="75"/>
      <c r="G18" s="75"/>
    </row>
    <row r="19" spans="1:7" ht="26.25" customHeight="1" x14ac:dyDescent="0.15">
      <c r="A19" s="44" t="s">
        <v>0</v>
      </c>
      <c r="B19" s="45" t="s">
        <v>7</v>
      </c>
      <c r="C19" s="46" t="s">
        <v>6</v>
      </c>
      <c r="D19" s="47" t="s">
        <v>1</v>
      </c>
      <c r="E19" s="47" t="s">
        <v>5</v>
      </c>
      <c r="F19" s="47" t="s">
        <v>2</v>
      </c>
      <c r="G19" s="47" t="s">
        <v>3</v>
      </c>
    </row>
    <row r="20" spans="1:7" ht="39.950000000000003" customHeight="1" x14ac:dyDescent="0.15">
      <c r="A20" s="48">
        <v>1</v>
      </c>
      <c r="B20" s="87" t="s">
        <v>47</v>
      </c>
      <c r="C20" s="88" t="s">
        <v>48</v>
      </c>
      <c r="D20" s="2" t="s">
        <v>49</v>
      </c>
      <c r="E20" s="3">
        <v>310</v>
      </c>
      <c r="F20" s="49"/>
      <c r="G20" s="49"/>
    </row>
    <row r="21" spans="1:7" ht="60" customHeight="1" x14ac:dyDescent="0.15">
      <c r="A21" s="48">
        <v>2</v>
      </c>
      <c r="B21" s="89" t="s">
        <v>50</v>
      </c>
      <c r="C21" s="88" t="s">
        <v>51</v>
      </c>
      <c r="D21" s="2" t="s">
        <v>49</v>
      </c>
      <c r="E21" s="3">
        <v>1000</v>
      </c>
      <c r="F21" s="50"/>
      <c r="G21" s="49"/>
    </row>
    <row r="22" spans="1:7" ht="39.950000000000003" customHeight="1" x14ac:dyDescent="0.15">
      <c r="A22" s="48">
        <v>3</v>
      </c>
      <c r="B22" s="89" t="s">
        <v>52</v>
      </c>
      <c r="C22" s="88" t="s">
        <v>53</v>
      </c>
      <c r="D22" s="2" t="s">
        <v>49</v>
      </c>
      <c r="E22" s="3">
        <v>20</v>
      </c>
      <c r="F22" s="50"/>
      <c r="G22" s="49"/>
    </row>
    <row r="23" spans="1:7" ht="39.950000000000003" customHeight="1" x14ac:dyDescent="0.15">
      <c r="A23" s="48">
        <v>4</v>
      </c>
      <c r="B23" s="89" t="s">
        <v>54</v>
      </c>
      <c r="C23" s="88" t="s">
        <v>55</v>
      </c>
      <c r="D23" s="2" t="s">
        <v>56</v>
      </c>
      <c r="E23" s="3">
        <v>2</v>
      </c>
      <c r="F23" s="50"/>
      <c r="G23" s="49"/>
    </row>
    <row r="24" spans="1:7" ht="39.950000000000003" customHeight="1" x14ac:dyDescent="0.15">
      <c r="A24" s="48">
        <v>5</v>
      </c>
      <c r="B24" s="89" t="s">
        <v>57</v>
      </c>
      <c r="C24" s="88" t="s">
        <v>58</v>
      </c>
      <c r="D24" s="2" t="s">
        <v>56</v>
      </c>
      <c r="E24" s="3">
        <v>2</v>
      </c>
      <c r="F24" s="50"/>
      <c r="G24" s="49"/>
    </row>
    <row r="25" spans="1:7" ht="39.950000000000003" customHeight="1" x14ac:dyDescent="0.15">
      <c r="A25" s="48">
        <v>6</v>
      </c>
      <c r="B25" s="89" t="s">
        <v>59</v>
      </c>
      <c r="C25" s="88" t="s">
        <v>60</v>
      </c>
      <c r="D25" s="2" t="s">
        <v>49</v>
      </c>
      <c r="E25" s="3">
        <v>1</v>
      </c>
      <c r="F25" s="50"/>
      <c r="G25" s="49"/>
    </row>
    <row r="26" spans="1:7" ht="39.950000000000003" customHeight="1" x14ac:dyDescent="0.15">
      <c r="A26" s="48">
        <v>7</v>
      </c>
      <c r="B26" s="89" t="s">
        <v>61</v>
      </c>
      <c r="C26" s="88" t="s">
        <v>62</v>
      </c>
      <c r="D26" s="2" t="s">
        <v>49</v>
      </c>
      <c r="E26" s="3">
        <v>1</v>
      </c>
      <c r="F26" s="50"/>
      <c r="G26" s="49"/>
    </row>
    <row r="27" spans="1:7" ht="39.950000000000003" customHeight="1" x14ac:dyDescent="0.15">
      <c r="A27" s="48">
        <v>8</v>
      </c>
      <c r="B27" s="89" t="s">
        <v>63</v>
      </c>
      <c r="C27" s="88" t="s">
        <v>64</v>
      </c>
      <c r="D27" s="2" t="s">
        <v>49</v>
      </c>
      <c r="E27" s="3">
        <v>1</v>
      </c>
      <c r="F27" s="50"/>
      <c r="G27" s="49"/>
    </row>
    <row r="28" spans="1:7" ht="26.25" customHeight="1" x14ac:dyDescent="0.15">
      <c r="A28" s="48"/>
      <c r="B28" s="89"/>
      <c r="C28" s="90" t="s">
        <v>79</v>
      </c>
      <c r="D28" s="2"/>
      <c r="E28" s="3"/>
      <c r="F28" s="50"/>
      <c r="G28" s="49"/>
    </row>
    <row r="29" spans="1:7" ht="26.25" customHeight="1" x14ac:dyDescent="0.15">
      <c r="A29" s="48"/>
      <c r="B29" s="89"/>
      <c r="C29" s="51"/>
      <c r="D29" s="2"/>
      <c r="E29" s="3"/>
      <c r="F29" s="50"/>
      <c r="G29" s="49"/>
    </row>
    <row r="30" spans="1:7" ht="26.25" customHeight="1" x14ac:dyDescent="0.15">
      <c r="A30" s="48"/>
      <c r="B30" s="1"/>
      <c r="C30" s="2"/>
      <c r="D30" s="2"/>
      <c r="E30" s="3"/>
      <c r="F30" s="50"/>
      <c r="G30" s="49"/>
    </row>
    <row r="31" spans="1:7" ht="26.25" customHeight="1" x14ac:dyDescent="0.15">
      <c r="A31" s="48"/>
      <c r="B31" s="1"/>
      <c r="C31" s="1"/>
      <c r="D31" s="2"/>
      <c r="E31" s="3"/>
      <c r="F31" s="50"/>
      <c r="G31" s="49"/>
    </row>
    <row r="32" spans="1:7" s="26" customFormat="1" ht="26.25" customHeight="1" x14ac:dyDescent="0.15">
      <c r="A32" s="52"/>
      <c r="B32" s="53" t="s">
        <v>4</v>
      </c>
      <c r="C32" s="54"/>
      <c r="D32" s="55"/>
      <c r="E32" s="49"/>
      <c r="F32" s="49"/>
      <c r="G32" s="49"/>
    </row>
    <row r="33" spans="1:7" s="26" customFormat="1" ht="26.25" customHeight="1" x14ac:dyDescent="0.15">
      <c r="A33" s="76" t="s">
        <v>80</v>
      </c>
      <c r="B33" s="77"/>
      <c r="C33" s="64" t="s">
        <v>46</v>
      </c>
      <c r="D33" s="65"/>
      <c r="E33" s="65"/>
      <c r="F33" s="65"/>
      <c r="G33" s="66"/>
    </row>
    <row r="34" spans="1:7" s="26" customFormat="1" ht="26.25" customHeight="1" x14ac:dyDescent="0.15">
      <c r="A34" s="76" t="s">
        <v>81</v>
      </c>
      <c r="B34" s="77"/>
      <c r="C34" s="56" t="s">
        <v>10</v>
      </c>
      <c r="D34" s="57"/>
      <c r="E34" s="78"/>
      <c r="F34" s="78"/>
      <c r="G34" s="58"/>
    </row>
  </sheetData>
  <sheetProtection formatCells="0"/>
  <mergeCells count="8">
    <mergeCell ref="A34:B34"/>
    <mergeCell ref="E34:F34"/>
    <mergeCell ref="A1:G1"/>
    <mergeCell ref="E3:G3"/>
    <mergeCell ref="B6:C6"/>
    <mergeCell ref="A18:G18"/>
    <mergeCell ref="A33:B33"/>
    <mergeCell ref="C33:G33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2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78A7D073-09E4-45CF-86E6-1DACDB3EB2C8}">
      <formula1>"分任契約担当官,分任契約担当官代理,分任支出負担行為担当官,分任支出負担行為担当官代理"</formula1>
    </dataValidation>
  </dataValidations>
  <pageMargins left="0.9055118110236221" right="0.39370078740157483" top="0.78740157480314965" bottom="0.3937007874015748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</vt:lpstr>
      <vt:lpstr>市場価格調!Print_Area</vt:lpstr>
      <vt:lpstr>'入札（見積）書'!Print_Area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鐘ヶ江 剛一</cp:lastModifiedBy>
  <cp:lastPrinted>2026-01-30T02:55:41Z</cp:lastPrinted>
  <dcterms:created xsi:type="dcterms:W3CDTF">2013-11-28T14:34:29Z</dcterms:created>
  <dcterms:modified xsi:type="dcterms:W3CDTF">2026-01-30T02:57:14Z</dcterms:modified>
</cp:coreProperties>
</file>