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会計契約班長\個人資料\検討中\データ移行\入札\"/>
    </mc:Choice>
  </mc:AlternateContent>
  <xr:revisionPtr revIDLastSave="0" documentId="13_ncr:1_{830CCE5C-4121-48CA-9221-8734E6459AA0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入札（見積）書" sheetId="91" r:id="rId1"/>
    <sheet name="市価調査書" sheetId="9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1">市価調査書!$A$1:$G$38</definedName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 localSheetId="0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2" l="1"/>
  <c r="D38" i="92"/>
  <c r="A38" i="92"/>
  <c r="A37" i="92"/>
  <c r="G36" i="92"/>
  <c r="B16" i="92" s="1"/>
  <c r="B6" i="92"/>
  <c r="B4" i="92"/>
  <c r="A26" i="91" l="1"/>
  <c r="A25" i="91"/>
  <c r="A24" i="91"/>
  <c r="A23" i="91"/>
  <c r="A20" i="91"/>
  <c r="G19" i="91"/>
  <c r="A19" i="91"/>
  <c r="D17" i="91"/>
  <c r="C17" i="91"/>
  <c r="A17" i="91"/>
  <c r="D15" i="91"/>
  <c r="C15" i="91"/>
  <c r="A15" i="91"/>
  <c r="I9" i="91"/>
  <c r="E18" i="91" s="1"/>
  <c r="D8" i="91"/>
  <c r="A8" i="91"/>
  <c r="E15" i="91" l="1"/>
  <c r="E17" i="91"/>
  <c r="A14" i="91"/>
  <c r="A16" i="91"/>
  <c r="A18" i="91"/>
  <c r="C14" i="91"/>
  <c r="C16" i="91"/>
  <c r="C18" i="91"/>
  <c r="D14" i="91"/>
  <c r="D16" i="91"/>
  <c r="D18" i="91"/>
  <c r="E14" i="91"/>
  <c r="E1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陸上自衛隊</author>
  </authors>
  <commentList>
    <comment ref="B4" authorId="0" shapeId="0" xr:uid="{A861B163-2A04-4813-8EF6-0B65455DF363}">
      <text>
        <r>
          <rPr>
            <sz val="9"/>
            <color indexed="81"/>
            <rFont val="ＭＳ Ｐゴシック"/>
            <family val="3"/>
            <charset val="128"/>
          </rPr>
          <t>契担、支担の切り替え忘れるな</t>
        </r>
      </text>
    </comment>
  </commentList>
</comments>
</file>

<file path=xl/sharedStrings.xml><?xml version="1.0" encoding="utf-8"?>
<sst xmlns="http://schemas.openxmlformats.org/spreadsheetml/2006/main" count="86" uniqueCount="77">
  <si>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</si>
  <si>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</si>
  <si>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</si>
  <si>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</si>
  <si>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</si>
  <si>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</si>
  <si>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</si>
  <si>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</si>
  <si>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</si>
  <si>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</si>
  <si>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仕様書のとおり</t>
    <rPh sb="0" eb="3">
      <t>シヨウショ</t>
    </rPh>
    <phoneticPr fontId="5"/>
  </si>
  <si>
    <t>8.3.31</t>
    <phoneticPr fontId="5"/>
  </si>
  <si>
    <t>入札書</t>
    <rPh sb="0" eb="3">
      <t>ニュウサツショ</t>
    </rPh>
    <phoneticPr fontId="18"/>
  </si>
  <si>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</si>
  <si>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</si>
  <si>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</si>
  <si>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</si>
  <si>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</si>
  <si>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</si>
  <si>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</si>
  <si>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</si>
  <si>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</si>
  <si>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</si>
  <si>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</si>
  <si>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</si>
  <si>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</si>
  <si>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随意契約</t>
    <phoneticPr fontId="5"/>
  </si>
  <si>
    <t>　上記の通知に対して「入札及び契約心得」及び「標準契約書等」の契約条項等を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</si>
  <si>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承諾のうえ見積いたします。</t>
    <rPh sb="0" eb="2">
      <t>ショウダク</t>
    </rPh>
    <rPh sb="5" eb="7">
      <t>ミツモリ</t>
    </rPh>
    <phoneticPr fontId="5"/>
  </si>
  <si>
    <t>入札金額￥</t>
    <rPh sb="0" eb="2">
      <t>ニュウサツ</t>
    </rPh>
    <rPh sb="2" eb="4">
      <t>キンガク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</si>
  <si>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</si>
  <si>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</si>
  <si>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</si>
  <si>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</si>
  <si>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</si>
  <si>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ST</t>
    <phoneticPr fontId="18"/>
  </si>
  <si>
    <t>以下余白</t>
    <rPh sb="0" eb="4">
      <t>イカヨハク</t>
    </rPh>
    <phoneticPr fontId="18"/>
  </si>
  <si>
    <t>陸上自衛隊佐賀駐屯地</t>
    <rPh sb="0" eb="10">
      <t>リクジョウジエイタイサガチュウトンチ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</si>
  <si>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</si>
  <si>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</si>
  <si>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納期</t>
    <rPh sb="0" eb="2">
      <t>ノウキ</t>
    </rPh>
    <phoneticPr fontId="18"/>
  </si>
  <si>
    <t>8.3.31</t>
    <phoneticPr fontId="18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</si>
  <si>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</si>
  <si>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</si>
  <si>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</si>
  <si>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</si>
  <si>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23"/>
  </si>
  <si>
    <t>会 社 名</t>
    <rPh sb="0" eb="1">
      <t>カイ</t>
    </rPh>
    <rPh sb="2" eb="3">
      <t>シャ</t>
    </rPh>
    <rPh sb="4" eb="5">
      <t>ナ</t>
    </rPh>
    <phoneticPr fontId="23"/>
  </si>
  <si>
    <t>代表者名</t>
    <rPh sb="0" eb="3">
      <t>ダイヒョウシャ</t>
    </rPh>
    <rPh sb="3" eb="4">
      <t>ナ</t>
    </rPh>
    <phoneticPr fontId="23"/>
  </si>
  <si>
    <t>担当者名</t>
    <rPh sb="0" eb="3">
      <t>タントウシャ</t>
    </rPh>
    <rPh sb="3" eb="4">
      <t>メイ</t>
    </rPh>
    <phoneticPr fontId="23"/>
  </si>
  <si>
    <t>連 絡 先</t>
    <rPh sb="0" eb="1">
      <t>レン</t>
    </rPh>
    <rPh sb="2" eb="3">
      <t>ラク</t>
    </rPh>
    <rPh sb="4" eb="5">
      <t>サキ</t>
    </rPh>
    <phoneticPr fontId="23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</si>
  <si>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</si>
  <si>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佐賀（７）格納庫内及び航空燃料スタンド防鳥ネット取付役務</t>
    <rPh sb="0" eb="1">
      <t>サガ</t>
    </rPh>
    <rPh sb="4" eb="7">
      <t>カクノウコ</t>
    </rPh>
    <rPh sb="7" eb="8">
      <t>ナイ</t>
    </rPh>
    <rPh sb="8" eb="9">
      <t>フセ</t>
    </rPh>
    <rPh sb="9" eb="10">
      <t>オヨ</t>
    </rPh>
    <rPh sb="11" eb="15">
      <t>コウクウネンリョウ</t>
    </rPh>
    <rPh sb="19" eb="20">
      <t>トリ</t>
    </rPh>
    <rPh sb="23" eb="25">
      <t>トリツケ</t>
    </rPh>
    <rPh sb="25" eb="27">
      <t>エキム</t>
    </rPh>
    <phoneticPr fontId="5"/>
  </si>
  <si>
    <t>市価調査書</t>
    <rPh sb="0" eb="5">
      <t>シカチョウサショ</t>
    </rPh>
    <phoneticPr fontId="5"/>
  </si>
  <si>
    <t>陸上自衛隊佐賀駐屯地</t>
    <rPh sb="5" eb="7">
      <t>サガ</t>
    </rPh>
    <rPh sb="7" eb="10">
      <t>チュウトンチ</t>
    </rPh>
    <phoneticPr fontId="4"/>
  </si>
  <si>
    <t>住　　　　 所</t>
    <rPh sb="0" eb="1">
      <t>ジュウ</t>
    </rPh>
    <rPh sb="6" eb="7">
      <t>ショ</t>
    </rPh>
    <phoneticPr fontId="4"/>
  </si>
  <si>
    <t>会　 社　 名</t>
    <rPh sb="0" eb="1">
      <t>カイ</t>
    </rPh>
    <rPh sb="3" eb="4">
      <t>シャ</t>
    </rPh>
    <rPh sb="6" eb="7">
      <t>メイ</t>
    </rPh>
    <phoneticPr fontId="4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</si>
  <si>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4"/>
  </si>
  <si>
    <t>担当者</t>
    <rPh sb="0" eb="3">
      <t>タントウシャ</t>
    </rPh>
    <phoneticPr fontId="5"/>
  </si>
  <si>
    <t>担当者連絡先</t>
    <rPh sb="0" eb="3">
      <t>タントウシャ</t>
    </rPh>
    <rPh sb="3" eb="6">
      <t>レンラクサキ</t>
    </rPh>
    <phoneticPr fontId="5"/>
  </si>
  <si>
    <t>（税別）</t>
    <rPh sb="1" eb="3">
      <t>ゼイベツ</t>
    </rPh>
    <phoneticPr fontId="5"/>
  </si>
  <si>
    <t>取付物品</t>
    <rPh sb="0" eb="1">
      <t>トリツケ</t>
    </rPh>
    <rPh sb="1" eb="3">
      <t>ブッピン</t>
    </rPh>
    <phoneticPr fontId="5"/>
  </si>
  <si>
    <t>防鳥ネット</t>
    <rPh sb="0" eb="1">
      <t>トリ</t>
    </rPh>
    <phoneticPr fontId="5"/>
  </si>
  <si>
    <t>取付器具</t>
    <rPh sb="0" eb="1">
      <t>トリツケ</t>
    </rPh>
    <rPh sb="1" eb="3">
      <t>キグ</t>
    </rPh>
    <phoneticPr fontId="5"/>
  </si>
  <si>
    <t>各メーカー仕様による</t>
    <rPh sb="0" eb="1">
      <t>カク</t>
    </rPh>
    <rPh sb="5" eb="7">
      <t>シヨウ</t>
    </rPh>
    <phoneticPr fontId="5"/>
  </si>
  <si>
    <t>直接人件費</t>
    <rPh sb="0" eb="1">
      <t>チョクセツ</t>
    </rPh>
    <rPh sb="1" eb="4">
      <t>ジンケンヒ</t>
    </rPh>
    <phoneticPr fontId="5"/>
  </si>
  <si>
    <t>作業人員数</t>
    <rPh sb="0" eb="1">
      <t>サギョウ</t>
    </rPh>
    <rPh sb="1" eb="4">
      <t>ジンインスウ</t>
    </rPh>
    <phoneticPr fontId="5"/>
  </si>
  <si>
    <t>人</t>
    <rPh sb="0" eb="1">
      <t>ヒト</t>
    </rPh>
    <phoneticPr fontId="5"/>
  </si>
  <si>
    <t>作業日数</t>
    <rPh sb="0" eb="1">
      <t>サギョウ</t>
    </rPh>
    <rPh sb="1" eb="3">
      <t>ニッスウ</t>
    </rPh>
    <phoneticPr fontId="5"/>
  </si>
  <si>
    <t>日</t>
    <rPh sb="0" eb="1">
      <t>ヒ</t>
    </rPh>
    <phoneticPr fontId="5"/>
  </si>
  <si>
    <t>諸経費　　　　　　　　　　</t>
    <rPh sb="0" eb="2">
      <t>ショケイヒ</t>
    </rPh>
    <phoneticPr fontId="5"/>
  </si>
  <si>
    <t>高所作業車</t>
    <rPh sb="0" eb="4">
      <t>コウショサギョウシャ</t>
    </rPh>
    <phoneticPr fontId="5"/>
  </si>
  <si>
    <t>台</t>
    <rPh sb="0" eb="1">
      <t>ダイ</t>
    </rPh>
    <phoneticPr fontId="5"/>
  </si>
  <si>
    <t>その他　　　　　　　　　（移動に掛かる費用等）</t>
    <rPh sb="1" eb="2">
      <t>ホカ</t>
    </rPh>
    <rPh sb="13" eb="15">
      <t>イドウ</t>
    </rPh>
    <rPh sb="16" eb="17">
      <t>カ</t>
    </rPh>
    <rPh sb="19" eb="21">
      <t>ヒヨウ</t>
    </rPh>
    <rPh sb="21" eb="22">
      <t>トウ</t>
    </rPh>
    <phoneticPr fontId="5"/>
  </si>
  <si>
    <t>佐賀駐屯地</t>
    <rPh sb="0" eb="5">
      <t>サガチュウトンチ</t>
    </rPh>
    <phoneticPr fontId="5"/>
  </si>
  <si>
    <t>令和　８　年　２　月　　日</t>
    <rPh sb="0" eb="2">
      <t>レイワ</t>
    </rPh>
    <rPh sb="5" eb="6">
      <t>トシ</t>
    </rPh>
    <rPh sb="9" eb="10">
      <t>ツキ</t>
    </rPh>
    <rPh sb="12" eb="13">
      <t>ヒ</t>
    </rPh>
    <phoneticPr fontId="5"/>
  </si>
  <si>
    <t>GS-20K　ビーコンネット２０　マス目サイズ　２０ｍｍ　（黒）　同等品以上</t>
    <rPh sb="18" eb="19">
      <t>メ</t>
    </rPh>
    <rPh sb="30" eb="31">
      <t>クロ</t>
    </rPh>
    <rPh sb="33" eb="36">
      <t>ドウトウヒン</t>
    </rPh>
    <rPh sb="36" eb="38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</si>
</sst>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81" formatCode="#,###&quot;-&quot;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102">
    <xf numFmtId="0" fontId="0" fillId="0" borderId="0" xfId="0"/>
    <xf numFmtId="38" fontId="9" fillId="0" borderId="2" xfId="8" quotePrefix="1" applyNumberFormat="1" applyFont="1" applyBorder="1" applyAlignment="1" applyProtection="1">
      <alignment wrapText="1" shrinkToFit="1"/>
      <protection locked="0"/>
    </xf>
    <xf numFmtId="38" fontId="9" fillId="0" borderId="2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2" xfId="1" quotePrefix="1" applyFont="1" applyBorder="1" applyAlignment="1" applyProtection="1">
      <alignment wrapText="1" shrinkToFit="1"/>
      <protection locked="0"/>
    </xf>
    <xf numFmtId="38" fontId="9" fillId="0" borderId="2" xfId="8" quotePrefix="1" applyNumberFormat="1" applyFont="1" applyBorder="1" applyAlignment="1" applyProtection="1">
      <alignment horizontal="left" wrapText="1" shrinkToFit="1"/>
      <protection locked="0"/>
    </xf>
    <xf numFmtId="177" fontId="9" fillId="0" borderId="0" xfId="15" applyNumberFormat="1" applyFont="1" applyAlignment="1">
      <alignment horizontal="right" vertical="top"/>
    </xf>
    <xf numFmtId="177" fontId="9" fillId="0" borderId="0" xfId="15" applyNumberFormat="1" applyFont="1"/>
    <xf numFmtId="177" fontId="17" fillId="0" borderId="0" xfId="15" applyNumberFormat="1" applyFont="1" applyAlignment="1">
      <alignment horizontal="center"/>
    </xf>
    <xf numFmtId="177" fontId="13" fillId="0" borderId="0" xfId="15" applyNumberFormat="1" applyFont="1" applyAlignment="1">
      <alignment horizontal="center"/>
    </xf>
    <xf numFmtId="177" fontId="19" fillId="0" borderId="0" xfId="15" applyNumberFormat="1" applyFont="1" applyAlignment="1">
      <alignment horizontal="left"/>
    </xf>
    <xf numFmtId="177" fontId="19" fillId="0" borderId="0" xfId="15" applyNumberFormat="1" applyFont="1" applyAlignment="1">
      <alignment horizontal="center" vertical="center"/>
    </xf>
    <xf numFmtId="177" fontId="19" fillId="0" borderId="0" xfId="15" applyNumberFormat="1" applyFont="1" applyAlignment="1">
      <alignment horizontal="center" vertical="center"/>
    </xf>
    <xf numFmtId="177" fontId="20" fillId="0" borderId="0" xfId="15" applyNumberFormat="1" applyFont="1"/>
    <xf numFmtId="177" fontId="9" fillId="0" borderId="0" xfId="15" applyNumberFormat="1" applyFont="1" applyAlignment="1">
      <alignment horizontal="center"/>
    </xf>
    <xf numFmtId="177" fontId="21" fillId="0" borderId="6" xfId="15" applyNumberFormat="1" applyFont="1" applyBorder="1" applyAlignment="1">
      <alignment horizontal="left"/>
    </xf>
    <xf numFmtId="177" fontId="21" fillId="0" borderId="0" xfId="15" applyNumberFormat="1" applyFont="1"/>
    <xf numFmtId="177" fontId="9" fillId="0" borderId="1" xfId="15" applyNumberFormat="1" applyFont="1" applyBorder="1" applyAlignment="1">
      <alignment horizontal="left" vertical="top"/>
    </xf>
    <xf numFmtId="177" fontId="19" fillId="0" borderId="0" xfId="15" applyNumberFormat="1" applyFont="1" applyAlignment="1">
      <alignment wrapText="1"/>
    </xf>
    <xf numFmtId="177" fontId="19" fillId="0" borderId="4" xfId="15" applyNumberFormat="1" applyFont="1" applyBorder="1" applyAlignment="1">
      <alignment horizontal="center" vertical="center"/>
    </xf>
    <xf numFmtId="177" fontId="19" fillId="0" borderId="4" xfId="15" applyNumberFormat="1" applyFont="1" applyBorder="1" applyAlignment="1">
      <alignment horizontal="center" vertical="center"/>
    </xf>
    <xf numFmtId="177" fontId="19" fillId="0" borderId="4" xfId="15" applyNumberFormat="1" applyFont="1" applyBorder="1" applyAlignment="1">
      <alignment horizontal="center" vertical="center" wrapText="1"/>
    </xf>
    <xf numFmtId="177" fontId="19" fillId="3" borderId="2" xfId="15" applyNumberFormat="1" applyFont="1" applyFill="1" applyBorder="1" applyAlignment="1">
      <alignment horizontal="left" vertical="center" wrapText="1"/>
    </xf>
    <xf numFmtId="177" fontId="19" fillId="3" borderId="3" xfId="15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9" fillId="3" borderId="4" xfId="15" applyFont="1" applyFill="1" applyBorder="1" applyAlignment="1">
      <alignment horizontal="center" vertical="center" wrapText="1"/>
    </xf>
    <xf numFmtId="177" fontId="19" fillId="3" borderId="4" xfId="15" applyNumberFormat="1" applyFont="1" applyFill="1" applyBorder="1" applyAlignment="1">
      <alignment horizontal="center" vertical="center" wrapText="1"/>
    </xf>
    <xf numFmtId="177" fontId="22" fillId="0" borderId="4" xfId="15" applyNumberFormat="1" applyFont="1" applyBorder="1" applyAlignment="1">
      <alignment vertical="center" wrapText="1"/>
    </xf>
    <xf numFmtId="177" fontId="22" fillId="0" borderId="4" xfId="15" applyNumberFormat="1" applyFont="1" applyBorder="1" applyAlignment="1">
      <alignment horizontal="right" vertical="center" wrapText="1"/>
    </xf>
    <xf numFmtId="177" fontId="22" fillId="0" borderId="4" xfId="15" applyNumberFormat="1" applyFont="1" applyBorder="1" applyAlignment="1">
      <alignment wrapText="1"/>
    </xf>
    <xf numFmtId="177" fontId="9" fillId="3" borderId="4" xfId="15" applyNumberFormat="1" applyFont="1" applyFill="1" applyBorder="1" applyAlignment="1">
      <alignment horizontal="left" vertical="center" wrapText="1"/>
    </xf>
    <xf numFmtId="177" fontId="9" fillId="0" borderId="4" xfId="0" applyNumberFormat="1" applyFont="1" applyBorder="1" applyAlignment="1">
      <alignment vertical="center" wrapText="1"/>
    </xf>
    <xf numFmtId="177" fontId="9" fillId="3" borderId="4" xfId="15" applyNumberFormat="1" applyFont="1" applyFill="1" applyBorder="1" applyAlignment="1">
      <alignment horizontal="center" vertical="center" wrapText="1"/>
    </xf>
    <xf numFmtId="177" fontId="22" fillId="3" borderId="4" xfId="15" applyNumberFormat="1" applyFont="1" applyFill="1" applyBorder="1" applyAlignment="1">
      <alignment horizontal="left" vertical="center" wrapText="1"/>
    </xf>
    <xf numFmtId="177" fontId="22" fillId="0" borderId="4" xfId="0" applyNumberFormat="1" applyFont="1" applyBorder="1" applyAlignment="1">
      <alignment vertical="center" wrapText="1"/>
    </xf>
    <xf numFmtId="177" fontId="22" fillId="3" borderId="4" xfId="15" applyNumberFormat="1" applyFont="1" applyFill="1" applyBorder="1" applyAlignment="1">
      <alignment horizontal="center" vertical="center" wrapText="1"/>
    </xf>
    <xf numFmtId="177" fontId="19" fillId="0" borderId="4" xfId="15" applyNumberFormat="1" applyFont="1" applyBorder="1" applyAlignment="1">
      <alignment horizontal="center" vertical="center" wrapText="1"/>
    </xf>
    <xf numFmtId="177" fontId="22" fillId="0" borderId="4" xfId="15" applyNumberFormat="1" applyFont="1" applyBorder="1" applyAlignment="1">
      <alignment horizontal="center" vertical="center" wrapText="1"/>
    </xf>
    <xf numFmtId="177" fontId="22" fillId="0" borderId="4" xfId="16" applyNumberFormat="1" applyFont="1" applyBorder="1" applyAlignment="1" applyProtection="1">
      <alignment vertical="center" wrapText="1"/>
    </xf>
    <xf numFmtId="177" fontId="19" fillId="0" borderId="4" xfId="15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indent="4"/>
    </xf>
    <xf numFmtId="0" fontId="9" fillId="0" borderId="5" xfId="0" applyFont="1" applyBorder="1" applyAlignment="1">
      <alignment horizontal="left" vertical="center" indent="4"/>
    </xf>
    <xf numFmtId="0" fontId="9" fillId="0" borderId="3" xfId="0" applyFont="1" applyBorder="1" applyAlignment="1">
      <alignment horizontal="left" vertical="center" indent="4"/>
    </xf>
    <xf numFmtId="177" fontId="19" fillId="0" borderId="4" xfId="15" applyNumberFormat="1" applyFont="1" applyBorder="1" applyAlignment="1">
      <alignment horizontal="center" vertical="center" shrinkToFit="1"/>
    </xf>
    <xf numFmtId="177" fontId="19" fillId="0" borderId="0" xfId="15" applyNumberFormat="1" applyFont="1"/>
    <xf numFmtId="177" fontId="19" fillId="0" borderId="0" xfId="15" applyNumberFormat="1" applyFont="1" applyAlignment="1">
      <alignment horizontal="left" wrapText="1"/>
    </xf>
    <xf numFmtId="177" fontId="9" fillId="0" borderId="0" xfId="16" applyNumberFormat="1" applyFont="1" applyBorder="1" applyAlignment="1" applyProtection="1">
      <alignment horizontal="center" vertical="center" wrapText="1" shrinkToFit="1"/>
    </xf>
    <xf numFmtId="177" fontId="19" fillId="0" borderId="0" xfId="16" applyNumberFormat="1" applyFont="1" applyBorder="1" applyAlignment="1" applyProtection="1">
      <alignment horizontal="center" vertical="center" wrapText="1" shrinkToFit="1"/>
    </xf>
    <xf numFmtId="177" fontId="9" fillId="0" borderId="0" xfId="15" applyNumberFormat="1" applyFont="1" applyAlignment="1">
      <alignment horizontal="left"/>
    </xf>
    <xf numFmtId="177" fontId="9" fillId="0" borderId="0" xfId="15" applyNumberFormat="1" applyFont="1" applyAlignment="1">
      <alignment vertical="center"/>
    </xf>
    <xf numFmtId="177" fontId="9" fillId="0" borderId="0" xfId="15" applyNumberFormat="1" applyFont="1" applyAlignment="1">
      <alignment horizontal="right" vertical="top"/>
    </xf>
    <xf numFmtId="177" fontId="10" fillId="0" borderId="0" xfId="15" applyNumberFormat="1" applyFont="1" applyAlignment="1">
      <alignment horizontal="center" vertical="center" shrinkToFit="1"/>
    </xf>
    <xf numFmtId="177" fontId="10" fillId="0" borderId="0" xfId="15" applyNumberFormat="1" applyFont="1" applyAlignment="1">
      <alignment horizontal="right" vertical="center" shrinkToFit="1"/>
    </xf>
    <xf numFmtId="177" fontId="9" fillId="0" borderId="0" xfId="15" applyNumberFormat="1" applyFont="1" applyAlignment="1">
      <alignment horizontal="center"/>
    </xf>
    <xf numFmtId="0" fontId="13" fillId="0" borderId="0" xfId="8" applyFont="1" applyAlignment="1">
      <alignment horizontal="center" vertical="center"/>
    </xf>
    <xf numFmtId="0" fontId="10" fillId="0" borderId="0" xfId="8" applyFont="1" applyAlignment="1">
      <alignment vertical="center"/>
    </xf>
    <xf numFmtId="0" fontId="9" fillId="0" borderId="0" xfId="0" applyFont="1"/>
    <xf numFmtId="0" fontId="9" fillId="0" borderId="0" xfId="8" applyFont="1" applyAlignment="1">
      <alignment vertical="center"/>
    </xf>
    <xf numFmtId="0" fontId="9" fillId="0" borderId="0" xfId="7" applyFont="1" applyAlignment="1">
      <alignment vertical="center"/>
    </xf>
    <xf numFmtId="0" fontId="14" fillId="0" borderId="0" xfId="4" applyFont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shrinkToFit="1"/>
    </xf>
    <xf numFmtId="0" fontId="14" fillId="0" borderId="0" xfId="4" applyFont="1" applyAlignment="1">
      <alignment horizontal="center" vertical="center"/>
    </xf>
    <xf numFmtId="0" fontId="9" fillId="0" borderId="0" xfId="8" applyFont="1" applyAlignment="1">
      <alignment wrapText="1"/>
    </xf>
    <xf numFmtId="0" fontId="9" fillId="0" borderId="0" xfId="8" applyFont="1" applyAlignment="1" applyProtection="1">
      <alignment wrapText="1"/>
      <protection locked="0"/>
    </xf>
    <xf numFmtId="0" fontId="9" fillId="0" borderId="0" xfId="8" applyFont="1" applyAlignment="1">
      <alignment horizontal="left" vertical="center" indent="1"/>
    </xf>
    <xf numFmtId="0" fontId="9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0" fillId="0" borderId="0" xfId="8" applyFont="1" applyAlignment="1" applyProtection="1">
      <alignment horizontal="left" vertical="center" indent="1"/>
      <protection locked="0"/>
    </xf>
    <xf numFmtId="0" fontId="9" fillId="0" borderId="0" xfId="8" applyFont="1" applyAlignment="1" applyProtection="1">
      <alignment vertical="center"/>
      <protection locked="0"/>
    </xf>
    <xf numFmtId="0" fontId="9" fillId="0" borderId="0" xfId="8" applyFont="1" applyAlignment="1" applyProtection="1">
      <alignment vertical="center" wrapText="1"/>
      <protection locked="0"/>
    </xf>
    <xf numFmtId="56" fontId="10" fillId="0" borderId="0" xfId="8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6" fillId="0" borderId="0" xfId="8" applyFont="1" applyAlignment="1">
      <alignment horizontal="left" vertical="center"/>
    </xf>
    <xf numFmtId="181" fontId="6" fillId="0" borderId="0" xfId="7" applyNumberFormat="1" applyFont="1" applyAlignment="1">
      <alignment horizontal="right"/>
    </xf>
    <xf numFmtId="0" fontId="6" fillId="4" borderId="0" xfId="8" applyFont="1" applyFill="1" applyAlignment="1">
      <alignment horizontal="left"/>
    </xf>
    <xf numFmtId="0" fontId="12" fillId="0" borderId="0" xfId="8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12" fillId="0" borderId="1" xfId="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4" xfId="8" applyFont="1" applyBorder="1" applyAlignment="1">
      <alignment horizontal="distributed" vertical="center" indent="4"/>
    </xf>
    <xf numFmtId="0" fontId="9" fillId="0" borderId="4" xfId="7" applyFont="1" applyBorder="1" applyAlignment="1">
      <alignment horizontal="distributed" vertical="center" indent="4"/>
    </xf>
    <xf numFmtId="0" fontId="9" fillId="0" borderId="4" xfId="8" applyFont="1" applyBorder="1" applyAlignment="1">
      <alignment horizontal="distributed" vertical="center" justifyLastLine="1"/>
    </xf>
    <xf numFmtId="0" fontId="9" fillId="0" borderId="4" xfId="8" applyFont="1" applyBorder="1" applyAlignment="1" applyProtection="1">
      <alignment horizontal="center"/>
      <protection locked="0"/>
    </xf>
    <xf numFmtId="0" fontId="24" fillId="2" borderId="4" xfId="0" applyFont="1" applyFill="1" applyBorder="1" applyAlignment="1">
      <alignment horizontal="right"/>
    </xf>
    <xf numFmtId="38" fontId="9" fillId="0" borderId="4" xfId="1" applyFont="1" applyFill="1" applyBorder="1" applyAlignment="1" applyProtection="1">
      <alignment shrinkToFit="1"/>
      <protection locked="0"/>
    </xf>
    <xf numFmtId="38" fontId="9" fillId="0" borderId="4" xfId="1" applyFont="1" applyBorder="1" applyAlignment="1" applyProtection="1">
      <protection locked="0"/>
    </xf>
    <xf numFmtId="38" fontId="22" fillId="0" borderId="2" xfId="8" quotePrefix="1" applyNumberFormat="1" applyFont="1" applyBorder="1" applyAlignment="1" applyProtection="1">
      <alignment horizontal="left" wrapText="1" shrinkToFit="1"/>
      <protection locked="0"/>
    </xf>
    <xf numFmtId="0" fontId="9" fillId="0" borderId="4" xfId="8" quotePrefix="1" applyFont="1" applyBorder="1" applyAlignment="1" applyProtection="1">
      <alignment horizontal="center" shrinkToFit="1"/>
      <protection locked="0"/>
    </xf>
    <xf numFmtId="38" fontId="9" fillId="0" borderId="4" xfId="8" quotePrefix="1" applyNumberFormat="1" applyFont="1" applyBorder="1" applyAlignment="1" applyProtection="1">
      <alignment wrapText="1" shrinkToFit="1"/>
      <protection locked="0"/>
    </xf>
    <xf numFmtId="38" fontId="9" fillId="0" borderId="4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4" xfId="1" quotePrefix="1" applyFont="1" applyFill="1" applyBorder="1" applyAlignment="1" applyProtection="1">
      <alignment wrapText="1" shrinkToFit="1"/>
      <protection locked="0"/>
    </xf>
    <xf numFmtId="0" fontId="9" fillId="0" borderId="4" xfId="8" applyFont="1" applyBorder="1" applyAlignment="1" applyProtection="1">
      <alignment horizontal="center" wrapText="1" shrinkToFit="1"/>
      <protection locked="0"/>
    </xf>
    <xf numFmtId="0" fontId="9" fillId="0" borderId="3" xfId="8" applyFont="1" applyBorder="1" applyAlignment="1" applyProtection="1">
      <alignment wrapText="1" shrinkToFit="1"/>
      <protection locked="0"/>
    </xf>
    <xf numFmtId="38" fontId="9" fillId="0" borderId="2" xfId="8" applyNumberFormat="1" applyFont="1" applyBorder="1" applyAlignment="1" applyProtection="1">
      <alignment horizontal="center" wrapText="1" shrinkToFit="1"/>
      <protection locked="0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</cellXfs>
  <cellStyles count="17">
    <cellStyle name="桁区切り" xfId="1" builtinId="6"/>
    <cellStyle name="桁区切り 2" xfId="2" xr:uid="{00000000-0005-0000-0000-000001000000}"/>
    <cellStyle name="桁区切り 3" xfId="16" xr:uid="{56620C6D-5B18-4040-BCFB-1C04C42D67D1}"/>
    <cellStyle name="標準" xfId="0" builtinId="0"/>
    <cellStyle name="標準 12" xfId="3" xr:uid="{00000000-0005-0000-0000-000003000000}"/>
    <cellStyle name="標準 14" xfId="15" xr:uid="{C7E93E23-4F0C-449A-85BD-C975F45556C1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BA5EA35-7146-49A9-923A-FEAF91A59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742935\&#20250;&#35336;&#22865;&#32004;&#29677;&#38263;\&#20491;&#20154;&#36039;&#26009;\&#26908;&#35342;&#20013;\&#12487;&#12540;&#12479;&#31227;&#34892;\&#20837;&#26413;\361_sa_1217_008_3..xlsx" TargetMode="External"/><Relationship Id="rId1" Type="http://schemas.openxmlformats.org/officeDocument/2006/relationships/externalLinkPath" Target="361_sa_1217_008_3.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742935\&#20250;&#35336;&#22865;&#32004;&#29677;&#38263;\&#20491;&#20154;&#36039;&#26009;\&#26908;&#35342;&#20013;\&#12487;&#12540;&#12479;&#31227;&#34892;\02&#24066;&#20385;&#12539;&#20104;&#23450;&#20385;&#26684;\&#20304;&#36032;&#39376;&#23663;&#22320;\&#24066;&#20385;&#35519;&#26619;&#26360;&#65288;&#38450;&#40165;&#12493;&#12483;&#12488;&#21462;&#20184;&#24441;&#21209;&#65289;.xlsx" TargetMode="External"/><Relationship Id="rId1" Type="http://schemas.openxmlformats.org/officeDocument/2006/relationships/externalLinkPath" Target="/Users/g1742935/&#20250;&#35336;&#22865;&#32004;&#29677;&#38263;/&#20491;&#20154;&#36039;&#26009;/&#26908;&#35342;&#20013;/&#12487;&#12540;&#12479;&#31227;&#34892;/02&#24066;&#20385;&#12539;&#20104;&#23450;&#20385;&#26684;/&#20304;&#36032;&#39376;&#23663;&#22320;/&#24066;&#20385;&#35519;&#26619;&#26360;&#65288;&#38450;&#40165;&#12493;&#12483;&#12488;&#21462;&#20184;&#24441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  <cell r="C8" t="str">
            <v/>
          </cell>
          <cell r="D8">
            <v>0</v>
          </cell>
          <cell r="E8">
            <v>0</v>
          </cell>
        </row>
        <row r="9">
          <cell r="B9">
            <v>0</v>
          </cell>
          <cell r="C9" t="str">
            <v/>
          </cell>
          <cell r="D9">
            <v>0</v>
          </cell>
          <cell r="E9">
            <v>0</v>
          </cell>
        </row>
        <row r="10">
          <cell r="B10">
            <v>0</v>
          </cell>
          <cell r="C10" t="str">
            <v/>
          </cell>
          <cell r="D10">
            <v>0</v>
          </cell>
          <cell r="E10">
            <v>0</v>
          </cell>
        </row>
        <row r="11">
          <cell r="B11">
            <v>0</v>
          </cell>
          <cell r="C11" t="str">
            <v/>
          </cell>
          <cell r="D11">
            <v>0</v>
          </cell>
          <cell r="E11">
            <v>0</v>
          </cell>
        </row>
        <row r="12">
          <cell r="B12">
            <v>0</v>
          </cell>
          <cell r="C12" t="str">
            <v/>
          </cell>
          <cell r="D12">
            <v>0</v>
          </cell>
          <cell r="E12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（見積）書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"/>
      <sheetName val="単価入力"/>
      <sheetName val="入力する　見積依頼書"/>
      <sheetName val="辞退内訳"/>
      <sheetName val="市価調査書"/>
      <sheetName val="見積書 "/>
      <sheetName val="内訳書"/>
      <sheetName val="発注書送付表"/>
      <sheetName val="送付案内書"/>
      <sheetName val="適格請求書"/>
      <sheetName val="契約書(地位承継)"/>
      <sheetName val="契約書"/>
      <sheetName val="請書"/>
      <sheetName val="請書別紙"/>
      <sheetName val="納品書"/>
      <sheetName val="納品書（内訳書）"/>
      <sheetName val="受領書"/>
      <sheetName val="受領書 (内訳書)"/>
      <sheetName val="OP見積依頼書"/>
      <sheetName val="OP見積書"/>
      <sheetName val="支払調書"/>
      <sheetName val="代金支払"/>
    </sheetNames>
    <sheetDataSet>
      <sheetData sheetId="0"/>
      <sheetData sheetId="1"/>
      <sheetData sheetId="2">
        <row r="5">
          <cell r="C5" t="str">
            <v>分任契約担当官</v>
          </cell>
        </row>
        <row r="7">
          <cell r="C7" t="str">
            <v>第３６１会計隊佐賀派遣隊長　内藤　晃</v>
          </cell>
        </row>
        <row r="12">
          <cell r="G12" t="str">
            <v>納入(履行)場所</v>
          </cell>
        </row>
        <row r="14">
          <cell r="G14" t="str">
            <v>納入(履行)期限</v>
          </cell>
        </row>
        <row r="15">
          <cell r="G15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A34E-81C4-40AD-B9F3-A8493BFDFB6E}">
  <sheetPr>
    <tabColor theme="2" tint="-0.499984740745262"/>
  </sheetPr>
  <dimension ref="A1:S40"/>
  <sheetViews>
    <sheetView tabSelected="1" topLeftCell="A10" zoomScaleNormal="100" zoomScaleSheetLayoutView="100" workbookViewId="0">
      <selection activeCell="C9" sqref="C9"/>
    </sheetView>
  </sheetViews>
  <sheetFormatPr defaultRowHeight="13.5" x14ac:dyDescent="0.15"/>
  <cols>
    <col min="1" max="1" width="15" style="6" customWidth="1"/>
    <col min="2" max="2" width="7" style="6" customWidth="1"/>
    <col min="3" max="3" width="28.875" style="6" bestFit="1" customWidth="1"/>
    <col min="4" max="4" width="6.25" style="6" customWidth="1"/>
    <col min="5" max="5" width="5.625" style="6" customWidth="1"/>
    <col min="6" max="6" width="12.625" style="6" customWidth="1"/>
    <col min="7" max="7" width="17.125" style="6" customWidth="1"/>
    <col min="8" max="8" width="9" style="6"/>
    <col min="9" max="12" width="9" style="6" customWidth="1"/>
    <col min="13" max="13" width="33.875" style="6" hidden="1" customWidth="1"/>
    <col min="14" max="14" width="11.625" style="6" hidden="1" customWidth="1"/>
    <col min="15" max="15" width="16.125" style="6" hidden="1" customWidth="1"/>
    <col min="16" max="16" width="84.875" style="6" hidden="1" customWidth="1"/>
    <col min="17" max="17" width="64.875" style="6" hidden="1" customWidth="1"/>
    <col min="18" max="18" width="91.5" style="6" hidden="1" customWidth="1"/>
    <col min="19" max="19" width="13.875" style="6" hidden="1" customWidth="1"/>
    <col min="20" max="21" width="9" style="6" customWidth="1"/>
    <col min="22" max="16384" width="9" style="6"/>
  </cols>
  <sheetData>
    <row r="1" spans="1:19" ht="58.5" customHeight="1" x14ac:dyDescent="0.15">
      <c r="A1" s="5"/>
      <c r="B1" s="5"/>
      <c r="C1" s="5"/>
      <c r="D1" s="5"/>
      <c r="E1" s="5"/>
      <c r="F1" s="5"/>
      <c r="G1" s="5"/>
    </row>
    <row r="2" spans="1:19" ht="30.75" x14ac:dyDescent="0.3">
      <c r="A2" s="7" t="s">
        <v>12</v>
      </c>
      <c r="B2" s="7"/>
      <c r="C2" s="7"/>
      <c r="D2" s="7"/>
      <c r="E2" s="7"/>
      <c r="F2" s="7"/>
      <c r="G2" s="7"/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pans="1:19" ht="18.75" customHeight="1" x14ac:dyDescent="0.25">
      <c r="A3" s="8"/>
      <c r="B3" s="8"/>
      <c r="C3" s="8"/>
      <c r="D3" s="8"/>
      <c r="E3" s="8"/>
      <c r="F3" s="8"/>
      <c r="G3" s="8"/>
      <c r="M3" s="6" t="s">
        <v>20</v>
      </c>
      <c r="N3" s="6" t="s">
        <v>21</v>
      </c>
      <c r="O3" s="6" t="s">
        <v>22</v>
      </c>
      <c r="P3" s="9" t="s">
        <v>23</v>
      </c>
      <c r="Q3" s="9" t="s">
        <v>24</v>
      </c>
      <c r="R3" s="9" t="s">
        <v>18</v>
      </c>
      <c r="S3" s="9" t="s">
        <v>25</v>
      </c>
    </row>
    <row r="4" spans="1:19" ht="22.5" customHeight="1" x14ac:dyDescent="0.25">
      <c r="A4" s="10"/>
      <c r="B4" s="10"/>
      <c r="C4" s="11"/>
      <c r="D4" s="12"/>
      <c r="E4" s="12"/>
      <c r="F4" s="12"/>
      <c r="G4" s="12"/>
      <c r="M4" s="6" t="s">
        <v>26</v>
      </c>
      <c r="N4" s="6" t="s">
        <v>21</v>
      </c>
      <c r="O4" s="6" t="s">
        <v>22</v>
      </c>
      <c r="P4" s="9" t="s">
        <v>27</v>
      </c>
      <c r="Q4" s="9" t="s">
        <v>28</v>
      </c>
      <c r="R4" s="9" t="s">
        <v>18</v>
      </c>
      <c r="S4" s="9" t="s">
        <v>25</v>
      </c>
    </row>
    <row r="5" spans="1:19" ht="16.5" customHeight="1" x14ac:dyDescent="0.25">
      <c r="A5" s="13"/>
      <c r="B5" s="13"/>
      <c r="C5" s="13"/>
      <c r="D5" s="12"/>
      <c r="E5" s="12"/>
      <c r="F5" s="12"/>
      <c r="G5" s="12"/>
      <c r="P5" s="9"/>
      <c r="Q5" s="9"/>
      <c r="R5" s="9"/>
      <c r="S5" s="9"/>
    </row>
    <row r="6" spans="1:19" ht="29.25" customHeight="1" thickBot="1" x14ac:dyDescent="0.25">
      <c r="A6" s="14" t="s">
        <v>29</v>
      </c>
      <c r="B6" s="14"/>
      <c r="C6" s="14"/>
      <c r="F6" s="15"/>
      <c r="G6" s="15"/>
      <c r="I6" s="15"/>
      <c r="P6" s="9"/>
      <c r="Q6" s="9"/>
      <c r="R6" s="9"/>
      <c r="S6" s="9"/>
    </row>
    <row r="7" spans="1:19" ht="33" customHeight="1" thickTop="1" x14ac:dyDescent="0.15">
      <c r="D7" s="16" t="s">
        <v>30</v>
      </c>
      <c r="E7" s="16"/>
      <c r="F7" s="16"/>
      <c r="G7" s="16"/>
      <c r="P7" s="17"/>
      <c r="Q7" s="17"/>
      <c r="R7" s="17"/>
      <c r="S7" s="17"/>
    </row>
    <row r="8" spans="1:19" ht="35.25" customHeight="1" x14ac:dyDescent="0.15">
      <c r="A8" s="18" t="str">
        <f>IF([1]基礎情報入力シート!C5="物品の販売","品　　名","件　　名")</f>
        <v>品　　名</v>
      </c>
      <c r="B8" s="18"/>
      <c r="C8" s="19" t="s">
        <v>31</v>
      </c>
      <c r="D8" s="20" t="str">
        <f>IF(B6="単価による","予定数量","数量")</f>
        <v>数量</v>
      </c>
      <c r="E8" s="19" t="s">
        <v>32</v>
      </c>
      <c r="F8" s="19" t="s">
        <v>33</v>
      </c>
      <c r="G8" s="19" t="s">
        <v>34</v>
      </c>
      <c r="P8" s="17"/>
      <c r="Q8" s="17"/>
      <c r="R8" s="17"/>
      <c r="S8" s="17"/>
    </row>
    <row r="9" spans="1:19" ht="61.5" customHeight="1" x14ac:dyDescent="0.15">
      <c r="A9" s="21" t="s">
        <v>52</v>
      </c>
      <c r="B9" s="22"/>
      <c r="C9" s="23" t="s">
        <v>10</v>
      </c>
      <c r="D9" s="24">
        <v>1</v>
      </c>
      <c r="E9" s="25" t="s">
        <v>35</v>
      </c>
      <c r="F9" s="26"/>
      <c r="G9" s="26"/>
      <c r="I9" s="6">
        <f>IF([1]内訳書!B13=0,0,1)</f>
        <v>0</v>
      </c>
      <c r="P9" s="17"/>
      <c r="Q9" s="17"/>
      <c r="R9" s="17"/>
      <c r="S9" s="17"/>
    </row>
    <row r="10" spans="1:19" ht="28.5" customHeight="1" x14ac:dyDescent="0.15">
      <c r="A10" s="21"/>
      <c r="B10" s="22"/>
      <c r="C10" s="25" t="s">
        <v>36</v>
      </c>
      <c r="D10" s="25"/>
      <c r="E10" s="25"/>
      <c r="F10" s="27"/>
      <c r="G10" s="26"/>
      <c r="P10" s="17"/>
      <c r="Q10" s="17"/>
      <c r="R10" s="17"/>
      <c r="S10" s="17"/>
    </row>
    <row r="11" spans="1:19" ht="28.5" customHeight="1" x14ac:dyDescent="0.15">
      <c r="A11" s="21"/>
      <c r="B11" s="22"/>
      <c r="C11" s="25"/>
      <c r="D11" s="25"/>
      <c r="E11" s="25"/>
      <c r="F11" s="27"/>
      <c r="G11" s="28"/>
    </row>
    <row r="12" spans="1:19" ht="28.5" customHeight="1" x14ac:dyDescent="0.15">
      <c r="A12" s="29"/>
      <c r="B12" s="29"/>
      <c r="C12" s="30"/>
      <c r="D12" s="31"/>
      <c r="E12" s="31"/>
      <c r="F12" s="27"/>
      <c r="G12" s="28"/>
    </row>
    <row r="13" spans="1:19" ht="28.5" customHeight="1" x14ac:dyDescent="0.15">
      <c r="A13" s="29"/>
      <c r="B13" s="29"/>
      <c r="C13" s="30"/>
      <c r="D13" s="31"/>
      <c r="E13" s="31"/>
      <c r="F13" s="27"/>
      <c r="G13" s="28"/>
    </row>
    <row r="14" spans="1:19" ht="28.5" customHeight="1" x14ac:dyDescent="0.15">
      <c r="A14" s="32">
        <f>IF($I$9=0,[1]内訳書!B8,"")</f>
        <v>0</v>
      </c>
      <c r="B14" s="32"/>
      <c r="C14" s="33" t="str">
        <f>IF($I$9=1,"",[1]内訳書!C8)</f>
        <v/>
      </c>
      <c r="D14" s="34">
        <f>IF($I$9=0,[1]内訳書!D8,"")</f>
        <v>0</v>
      </c>
      <c r="E14" s="34" t="str">
        <f>IF($I$9=0,IF([1]内訳書!E8=0,"",[1]内訳書!E8),"")</f>
        <v/>
      </c>
      <c r="F14" s="27"/>
      <c r="G14" s="28"/>
    </row>
    <row r="15" spans="1:19" ht="28.5" customHeight="1" x14ac:dyDescent="0.15">
      <c r="A15" s="32">
        <f>IF($I$9=0,[1]内訳書!B9,"")</f>
        <v>0</v>
      </c>
      <c r="B15" s="32"/>
      <c r="C15" s="33" t="str">
        <f>IF($I$9=1,"",[1]内訳書!C9)</f>
        <v/>
      </c>
      <c r="D15" s="34">
        <f>IF($I$9=0,[1]内訳書!D9,"")</f>
        <v>0</v>
      </c>
      <c r="E15" s="34" t="str">
        <f>IF($I$9=0,IF([1]内訳書!E9=0,"",[1]内訳書!E9),"")</f>
        <v/>
      </c>
      <c r="F15" s="27"/>
      <c r="G15" s="28"/>
    </row>
    <row r="16" spans="1:19" ht="28.5" customHeight="1" x14ac:dyDescent="0.15">
      <c r="A16" s="32">
        <f>IF($I$9=0,[1]内訳書!B10,"")</f>
        <v>0</v>
      </c>
      <c r="B16" s="32"/>
      <c r="C16" s="33" t="str">
        <f>IF($I$9=1,"",[1]内訳書!C10)</f>
        <v/>
      </c>
      <c r="D16" s="34">
        <f>IF($I$9=0,[1]内訳書!D10,"")</f>
        <v>0</v>
      </c>
      <c r="E16" s="34" t="str">
        <f>IF($I$9=0,IF([1]内訳書!E10=0,"",[1]内訳書!E10),"")</f>
        <v/>
      </c>
      <c r="F16" s="27"/>
      <c r="G16" s="28"/>
    </row>
    <row r="17" spans="1:7" ht="28.5" customHeight="1" x14ac:dyDescent="0.15">
      <c r="A17" s="32">
        <f>IF($I$9=0,[1]内訳書!B11,"")</f>
        <v>0</v>
      </c>
      <c r="B17" s="32"/>
      <c r="C17" s="33" t="str">
        <f>IF($I$9=1,"",[1]内訳書!C11)</f>
        <v/>
      </c>
      <c r="D17" s="34">
        <f>IF($I$9=0,[1]内訳書!D11,"")</f>
        <v>0</v>
      </c>
      <c r="E17" s="34" t="str">
        <f>IF($I$9=0,IF([1]内訳書!E11=0,"",[1]内訳書!E11),"")</f>
        <v/>
      </c>
      <c r="F17" s="27"/>
      <c r="G17" s="28"/>
    </row>
    <row r="18" spans="1:7" ht="28.5" customHeight="1" x14ac:dyDescent="0.15">
      <c r="A18" s="32">
        <f>IF($I$9=0,[1]内訳書!B12,"")</f>
        <v>0</v>
      </c>
      <c r="B18" s="32"/>
      <c r="C18" s="33" t="str">
        <f>IF($I$9=1,"",[1]内訳書!C12)</f>
        <v/>
      </c>
      <c r="D18" s="34">
        <f>IF($I$9=0,[1]内訳書!D12,"")</f>
        <v>0</v>
      </c>
      <c r="E18" s="34" t="str">
        <f>IF($I$9=0,IF([1]内訳書!E12=0,"",[1]内訳書!E12),"")</f>
        <v/>
      </c>
      <c r="F18" s="27"/>
      <c r="G18" s="28"/>
    </row>
    <row r="19" spans="1:7" ht="28.5" customHeight="1" x14ac:dyDescent="0.15">
      <c r="A19" s="35" t="str">
        <f>IF(B6="単価による","","合　　計")</f>
        <v>合　　計</v>
      </c>
      <c r="B19" s="35"/>
      <c r="C19" s="26"/>
      <c r="D19" s="34"/>
      <c r="E19" s="36"/>
      <c r="F19" s="27"/>
      <c r="G19" s="37">
        <f>SUM(G9:G18)</f>
        <v>0</v>
      </c>
    </row>
    <row r="20" spans="1:7" ht="28.5" customHeight="1" x14ac:dyDescent="0.15">
      <c r="A20" s="38" t="str">
        <f>VLOOKUP([1]基礎情報入力シート!C5,契約種別,4,FALSE)</f>
        <v>納入場所</v>
      </c>
      <c r="B20" s="38"/>
      <c r="C20" s="39" t="s">
        <v>37</v>
      </c>
      <c r="D20" s="40"/>
      <c r="E20" s="40"/>
      <c r="F20" s="40"/>
      <c r="G20" s="41"/>
    </row>
    <row r="21" spans="1:7" ht="28.5" customHeight="1" x14ac:dyDescent="0.15">
      <c r="A21" s="38" t="s">
        <v>38</v>
      </c>
      <c r="B21" s="38"/>
      <c r="C21" s="42" t="s">
        <v>39</v>
      </c>
      <c r="D21" s="38" t="s">
        <v>40</v>
      </c>
      <c r="E21" s="38"/>
      <c r="F21" s="38"/>
      <c r="G21" s="42" t="s">
        <v>41</v>
      </c>
    </row>
    <row r="22" spans="1:7" ht="30.75" customHeight="1" x14ac:dyDescent="0.15">
      <c r="A22" s="43" t="s">
        <v>42</v>
      </c>
      <c r="B22" s="43"/>
      <c r="C22" s="43"/>
      <c r="D22" s="43"/>
      <c r="E22" s="43"/>
      <c r="F22" s="43"/>
      <c r="G22" s="43"/>
    </row>
    <row r="23" spans="1:7" ht="18" customHeight="1" x14ac:dyDescent="0.15">
      <c r="A23" s="44" t="str">
        <f>VLOOKUP([1]基礎情報入力シート!L4,'入札（見積）書'!M2:S6,4,FALSE)</f>
        <v>　上記の通知に対して「入札及び契約心得」、「オープンカウンター実施要項」及び</v>
      </c>
      <c r="B23" s="44"/>
      <c r="C23" s="44"/>
      <c r="D23" s="44"/>
      <c r="E23" s="44"/>
      <c r="F23" s="44"/>
      <c r="G23" s="44"/>
    </row>
    <row r="24" spans="1:7" ht="18" customHeight="1" x14ac:dyDescent="0.15">
      <c r="A24" s="44" t="str">
        <f>VLOOKUP([1]基礎情報入力シート!L4,'入札（見積）書'!M2:S6,5,FALSE)</f>
        <v>「標準契約書等」の契約条項等を承諾のうえ見積りいたします。</v>
      </c>
      <c r="B24" s="44"/>
      <c r="C24" s="44"/>
      <c r="D24" s="44"/>
      <c r="E24" s="44"/>
      <c r="F24" s="44"/>
      <c r="G24" s="44"/>
    </row>
    <row r="25" spans="1:7" ht="18" customHeight="1" x14ac:dyDescent="0.15">
      <c r="A25" s="44" t="str">
        <f>VLOOKUP([1]基礎情報入力シート!L4,'入札（見積）書'!M2:S6,6,FALSE)</f>
        <v>　また、当社は「入札及び契約心得」に示された暴力団排除に関する誓約事項について誓約</v>
      </c>
      <c r="B25" s="44"/>
      <c r="C25" s="44"/>
      <c r="D25" s="44"/>
      <c r="E25" s="44"/>
      <c r="F25" s="44"/>
      <c r="G25" s="44"/>
    </row>
    <row r="26" spans="1:7" ht="18" customHeight="1" x14ac:dyDescent="0.15">
      <c r="A26" s="44" t="str">
        <f>VLOOKUP([1]基礎情報入力シート!L4,'入札（見積）書'!M2:S6,7,FALSE)</f>
        <v>いたします。</v>
      </c>
      <c r="B26" s="44"/>
      <c r="C26" s="44"/>
      <c r="D26" s="44"/>
      <c r="E26" s="44"/>
      <c r="F26" s="44"/>
      <c r="G26" s="44"/>
    </row>
    <row r="27" spans="1:7" ht="24.75" customHeight="1" x14ac:dyDescent="0.15">
      <c r="A27" s="17"/>
      <c r="B27" s="17"/>
      <c r="C27" s="17"/>
      <c r="D27" s="17"/>
      <c r="E27" s="17"/>
      <c r="F27" s="17"/>
      <c r="G27" s="17"/>
    </row>
    <row r="28" spans="1:7" ht="24.75" customHeight="1" x14ac:dyDescent="0.15">
      <c r="A28" s="45" t="s">
        <v>43</v>
      </c>
      <c r="B28" s="45"/>
      <c r="C28" s="46"/>
      <c r="D28" s="43"/>
      <c r="E28" s="43"/>
      <c r="F28" s="43"/>
      <c r="G28" s="43"/>
    </row>
    <row r="29" spans="1:7" ht="24.75" customHeight="1" x14ac:dyDescent="0.15">
      <c r="A29" s="43"/>
      <c r="B29" s="43"/>
      <c r="C29" s="43"/>
      <c r="D29" s="43"/>
      <c r="E29" s="43"/>
      <c r="F29" s="43"/>
      <c r="G29" s="43"/>
    </row>
    <row r="30" spans="1:7" ht="14.25" x14ac:dyDescent="0.15">
      <c r="A30" s="6" t="s">
        <v>44</v>
      </c>
      <c r="G30" s="43"/>
    </row>
    <row r="31" spans="1:7" ht="14.25" x14ac:dyDescent="0.15">
      <c r="A31" s="6" t="s">
        <v>9</v>
      </c>
      <c r="G31" s="43"/>
    </row>
    <row r="32" spans="1:7" ht="14.25" x14ac:dyDescent="0.15">
      <c r="A32" s="6" t="s">
        <v>45</v>
      </c>
      <c r="C32" s="47"/>
      <c r="G32" s="43"/>
    </row>
    <row r="33" spans="1:7" ht="24.75" customHeight="1" x14ac:dyDescent="0.15">
      <c r="C33" s="47"/>
      <c r="G33" s="43"/>
    </row>
    <row r="34" spans="1:7" s="48" customFormat="1" ht="24.75" customHeight="1" x14ac:dyDescent="0.15">
      <c r="C34" s="49" t="s">
        <v>46</v>
      </c>
      <c r="D34" s="50"/>
      <c r="E34" s="50"/>
      <c r="F34" s="50"/>
      <c r="G34" s="50"/>
    </row>
    <row r="35" spans="1:7" s="48" customFormat="1" ht="24.75" customHeight="1" x14ac:dyDescent="0.15">
      <c r="C35" s="49" t="s">
        <v>47</v>
      </c>
      <c r="D35" s="50"/>
      <c r="E35" s="50"/>
      <c r="F35" s="50"/>
      <c r="G35" s="50"/>
    </row>
    <row r="36" spans="1:7" s="48" customFormat="1" ht="24.75" customHeight="1" x14ac:dyDescent="0.15">
      <c r="C36" s="49" t="s">
        <v>48</v>
      </c>
      <c r="D36" s="51" t="s">
        <v>42</v>
      </c>
      <c r="E36" s="51"/>
      <c r="F36" s="51"/>
      <c r="G36" s="51"/>
    </row>
    <row r="37" spans="1:7" s="48" customFormat="1" ht="24.75" customHeight="1" x14ac:dyDescent="0.15">
      <c r="C37" s="49" t="s">
        <v>49</v>
      </c>
      <c r="D37" s="51" t="s">
        <v>42</v>
      </c>
      <c r="E37" s="51"/>
      <c r="F37" s="51"/>
      <c r="G37" s="51"/>
    </row>
    <row r="38" spans="1:7" s="48" customFormat="1" ht="24.75" customHeight="1" x14ac:dyDescent="0.15">
      <c r="C38" s="49" t="s">
        <v>50</v>
      </c>
      <c r="D38" s="51" t="s">
        <v>42</v>
      </c>
      <c r="E38" s="51"/>
      <c r="F38" s="51"/>
      <c r="G38" s="51"/>
    </row>
    <row r="39" spans="1:7" ht="14.25" x14ac:dyDescent="0.15">
      <c r="A39" s="52" t="s">
        <v>51</v>
      </c>
      <c r="B39" s="52"/>
      <c r="C39" s="52"/>
      <c r="D39" s="52"/>
      <c r="E39" s="52"/>
      <c r="F39" s="43"/>
      <c r="G39" s="43"/>
    </row>
    <row r="40" spans="1:7" x14ac:dyDescent="0.15">
      <c r="C40" s="13"/>
    </row>
  </sheetData>
  <mergeCells count="32">
    <mergeCell ref="D38:G38"/>
    <mergeCell ref="A39:E39"/>
    <mergeCell ref="A26:G26"/>
    <mergeCell ref="A28:B28"/>
    <mergeCell ref="D34:G34"/>
    <mergeCell ref="D35:G35"/>
    <mergeCell ref="D36:G36"/>
    <mergeCell ref="D37:G37"/>
    <mergeCell ref="C20:G20"/>
    <mergeCell ref="A21:B21"/>
    <mergeCell ref="D21:F21"/>
    <mergeCell ref="A23:G23"/>
    <mergeCell ref="A24:G24"/>
    <mergeCell ref="A25:G25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G1"/>
    <mergeCell ref="A2:G2"/>
    <mergeCell ref="A4:B4"/>
    <mergeCell ref="A6:C6"/>
    <mergeCell ref="D7:G7"/>
    <mergeCell ref="A8:B8"/>
  </mergeCells>
  <phoneticPr fontId="5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C86C-8267-4E5A-BC14-27A52C542022}">
  <sheetPr>
    <tabColor rgb="FF00B050"/>
  </sheetPr>
  <dimension ref="A1:H38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3.125" style="59" customWidth="1"/>
    <col min="2" max="2" width="27.25" style="56" customWidth="1"/>
    <col min="3" max="3" width="22.875" style="56" customWidth="1"/>
    <col min="4" max="4" width="4.75" style="56" customWidth="1"/>
    <col min="5" max="5" width="8.125" style="56" customWidth="1"/>
    <col min="6" max="6" width="10" style="56" customWidth="1"/>
    <col min="7" max="7" width="13.75" style="56" customWidth="1"/>
    <col min="8" max="8" width="4.25" style="54" customWidth="1"/>
    <col min="9" max="16384" width="9" style="55"/>
  </cols>
  <sheetData>
    <row r="1" spans="1:8" ht="25.5" x14ac:dyDescent="0.15">
      <c r="A1" s="53" t="s">
        <v>53</v>
      </c>
      <c r="B1" s="53"/>
      <c r="C1" s="53"/>
      <c r="D1" s="53"/>
      <c r="E1" s="53"/>
      <c r="F1" s="53"/>
      <c r="G1" s="53"/>
    </row>
    <row r="2" spans="1:8" x14ac:dyDescent="0.15">
      <c r="A2" s="56"/>
      <c r="C2" s="57"/>
      <c r="D2" s="57"/>
      <c r="E2" s="55"/>
      <c r="F2" s="55"/>
      <c r="G2" s="55"/>
    </row>
    <row r="3" spans="1:8" x14ac:dyDescent="0.15">
      <c r="A3" s="56"/>
      <c r="C3" s="57"/>
      <c r="D3" s="57"/>
      <c r="E3" s="58" t="s">
        <v>75</v>
      </c>
      <c r="F3" s="58"/>
      <c r="G3" s="58"/>
    </row>
    <row r="4" spans="1:8" x14ac:dyDescent="0.15">
      <c r="B4" s="60" t="str">
        <f>+'[4]入力する　見積依頼書'!C5</f>
        <v>分任契約担当官</v>
      </c>
      <c r="C4" s="57"/>
      <c r="D4" s="57"/>
      <c r="E4" s="61"/>
      <c r="F4" s="61"/>
      <c r="G4" s="61"/>
    </row>
    <row r="5" spans="1:8" x14ac:dyDescent="0.15">
      <c r="B5" s="62" t="s">
        <v>54</v>
      </c>
    </row>
    <row r="6" spans="1:8" x14ac:dyDescent="0.15">
      <c r="B6" s="63" t="str">
        <f>+'[4]入力する　見積依頼書'!C7&amp;"　　殿"</f>
        <v>第３６１会計隊佐賀派遣隊長　内藤　晃　　殿</v>
      </c>
      <c r="C6" s="63"/>
      <c r="D6" s="64"/>
      <c r="E6" s="65"/>
      <c r="F6" s="65"/>
      <c r="G6" s="65"/>
    </row>
    <row r="7" spans="1:8" x14ac:dyDescent="0.15">
      <c r="B7" s="62"/>
      <c r="C7" s="66"/>
      <c r="D7" s="67"/>
      <c r="E7" s="68"/>
      <c r="F7" s="69"/>
      <c r="G7" s="69"/>
      <c r="H7" s="70"/>
    </row>
    <row r="8" spans="1:8" x14ac:dyDescent="0.15">
      <c r="A8" s="71"/>
      <c r="B8" s="54"/>
      <c r="C8" s="66"/>
      <c r="D8" s="67"/>
      <c r="E8" s="68"/>
      <c r="F8" s="69"/>
      <c r="G8" s="69"/>
    </row>
    <row r="9" spans="1:8" x14ac:dyDescent="0.15">
      <c r="A9" s="71"/>
      <c r="B9" s="54"/>
      <c r="C9" s="66"/>
      <c r="D9" s="67"/>
      <c r="E9" s="68"/>
      <c r="F9" s="69"/>
      <c r="G9" s="69"/>
    </row>
    <row r="10" spans="1:8" x14ac:dyDescent="0.15">
      <c r="A10" s="54"/>
      <c r="C10" s="72" t="s">
        <v>55</v>
      </c>
      <c r="D10" s="73"/>
      <c r="E10" s="73"/>
      <c r="F10" s="73"/>
      <c r="G10" s="73"/>
    </row>
    <row r="11" spans="1:8" x14ac:dyDescent="0.15">
      <c r="A11" s="71"/>
      <c r="B11" s="54"/>
      <c r="C11" s="72" t="s">
        <v>56</v>
      </c>
      <c r="D11" s="73"/>
      <c r="E11" s="73"/>
      <c r="F11" s="73"/>
      <c r="G11" s="73"/>
    </row>
    <row r="12" spans="1:8" x14ac:dyDescent="0.15">
      <c r="A12" s="71"/>
      <c r="B12" s="54"/>
      <c r="C12" s="72" t="s">
        <v>57</v>
      </c>
      <c r="D12" s="73"/>
      <c r="E12" s="73"/>
      <c r="F12" s="73"/>
      <c r="G12" s="73"/>
    </row>
    <row r="13" spans="1:8" x14ac:dyDescent="0.15">
      <c r="A13" s="71"/>
      <c r="B13" s="54"/>
      <c r="C13" s="74" t="s">
        <v>58</v>
      </c>
      <c r="D13" s="75"/>
      <c r="E13" s="75"/>
      <c r="F13" s="75"/>
      <c r="G13" s="75"/>
    </row>
    <row r="14" spans="1:8" x14ac:dyDescent="0.15">
      <c r="A14" s="71"/>
      <c r="B14" s="54"/>
      <c r="C14" s="72" t="s">
        <v>59</v>
      </c>
      <c r="D14" s="73"/>
      <c r="E14" s="73"/>
      <c r="F14" s="73"/>
      <c r="G14" s="73"/>
    </row>
    <row r="15" spans="1:8" x14ac:dyDescent="0.15">
      <c r="A15" s="56"/>
      <c r="C15" s="65"/>
      <c r="D15" s="67"/>
      <c r="E15" s="68"/>
      <c r="F15" s="68"/>
      <c r="G15" s="68"/>
    </row>
    <row r="16" spans="1:8" ht="21" x14ac:dyDescent="0.15">
      <c r="A16" s="76"/>
      <c r="B16" s="77" t="str">
        <f>IF(G36=0,"金 \","金 \"&amp;TEXT(G36,"#,##0-"))</f>
        <v>金 \</v>
      </c>
      <c r="D16" s="67"/>
      <c r="E16" s="68"/>
      <c r="F16" s="68"/>
      <c r="G16" s="68"/>
    </row>
    <row r="17" spans="1:7" x14ac:dyDescent="0.15">
      <c r="B17" s="66" t="s">
        <v>60</v>
      </c>
      <c r="D17" s="67"/>
      <c r="E17" s="68"/>
      <c r="F17" s="68"/>
      <c r="G17" s="68"/>
    </row>
    <row r="18" spans="1:7" ht="21" x14ac:dyDescent="0.15">
      <c r="A18" s="78" t="s">
        <v>8</v>
      </c>
      <c r="B18" s="79"/>
      <c r="C18" s="79"/>
      <c r="D18" s="79"/>
      <c r="E18" s="79"/>
      <c r="F18" s="79"/>
      <c r="G18" s="79"/>
    </row>
    <row r="19" spans="1:7" ht="26.25" customHeight="1" x14ac:dyDescent="0.15">
      <c r="A19" s="80" t="s">
        <v>0</v>
      </c>
      <c r="B19" s="81" t="s">
        <v>7</v>
      </c>
      <c r="C19" s="82" t="s">
        <v>6</v>
      </c>
      <c r="D19" s="83" t="s">
        <v>1</v>
      </c>
      <c r="E19" s="83" t="s">
        <v>5</v>
      </c>
      <c r="F19" s="83" t="s">
        <v>2</v>
      </c>
      <c r="G19" s="83" t="s">
        <v>3</v>
      </c>
    </row>
    <row r="20" spans="1:7" ht="47.25" customHeight="1" x14ac:dyDescent="0.15">
      <c r="A20" s="84"/>
      <c r="B20" s="1" t="s">
        <v>52</v>
      </c>
      <c r="C20" s="1"/>
      <c r="D20" s="2"/>
      <c r="E20" s="85"/>
      <c r="F20" s="86"/>
      <c r="G20" s="86"/>
    </row>
    <row r="21" spans="1:7" ht="26.25" customHeight="1" x14ac:dyDescent="0.15">
      <c r="A21" s="84"/>
      <c r="B21" s="1"/>
      <c r="C21" s="1"/>
      <c r="D21" s="2"/>
      <c r="E21" s="85"/>
      <c r="F21" s="87"/>
      <c r="G21" s="86"/>
    </row>
    <row r="22" spans="1:7" ht="26.25" customHeight="1" x14ac:dyDescent="0.15">
      <c r="A22" s="84">
        <v>1</v>
      </c>
      <c r="B22" s="1" t="s">
        <v>61</v>
      </c>
      <c r="C22" s="4"/>
      <c r="D22" s="2"/>
      <c r="E22" s="85"/>
      <c r="F22" s="87"/>
      <c r="G22" s="86"/>
    </row>
    <row r="23" spans="1:7" ht="44.25" customHeight="1" x14ac:dyDescent="0.15">
      <c r="A23" s="84"/>
      <c r="B23" s="1" t="s">
        <v>62</v>
      </c>
      <c r="C23" s="88" t="s">
        <v>76</v>
      </c>
      <c r="D23" s="2"/>
      <c r="E23" s="85"/>
      <c r="F23" s="87"/>
      <c r="G23" s="86"/>
    </row>
    <row r="24" spans="1:7" ht="26.25" customHeight="1" x14ac:dyDescent="0.15">
      <c r="A24" s="84"/>
      <c r="B24" s="1" t="s">
        <v>63</v>
      </c>
      <c r="C24" s="1" t="s">
        <v>64</v>
      </c>
      <c r="D24" s="2"/>
      <c r="E24" s="85"/>
      <c r="F24" s="87"/>
      <c r="G24" s="86"/>
    </row>
    <row r="25" spans="1:7" ht="26.25" customHeight="1" x14ac:dyDescent="0.15">
      <c r="A25" s="84"/>
      <c r="B25" s="1"/>
      <c r="C25" s="1"/>
      <c r="D25" s="2"/>
      <c r="E25" s="85"/>
      <c r="F25" s="87"/>
      <c r="G25" s="86"/>
    </row>
    <row r="26" spans="1:7" ht="26.25" customHeight="1" x14ac:dyDescent="0.15">
      <c r="A26" s="84">
        <v>2</v>
      </c>
      <c r="B26" s="1" t="s">
        <v>65</v>
      </c>
      <c r="C26" s="1"/>
      <c r="D26" s="2"/>
      <c r="E26" s="85"/>
      <c r="F26" s="87"/>
      <c r="G26" s="86"/>
    </row>
    <row r="27" spans="1:7" ht="26.25" customHeight="1" x14ac:dyDescent="0.15">
      <c r="A27" s="84"/>
      <c r="B27" s="1" t="s">
        <v>66</v>
      </c>
      <c r="C27" s="1"/>
      <c r="D27" s="2" t="s">
        <v>67</v>
      </c>
      <c r="E27" s="85"/>
      <c r="F27" s="87"/>
      <c r="G27" s="86"/>
    </row>
    <row r="28" spans="1:7" ht="26.25" customHeight="1" x14ac:dyDescent="0.15">
      <c r="A28" s="84"/>
      <c r="B28" s="1" t="s">
        <v>68</v>
      </c>
      <c r="C28" s="1"/>
      <c r="D28" s="2" t="s">
        <v>69</v>
      </c>
      <c r="E28" s="85"/>
      <c r="F28" s="87"/>
      <c r="G28" s="86"/>
    </row>
    <row r="29" spans="1:7" ht="26.25" customHeight="1" x14ac:dyDescent="0.15">
      <c r="A29" s="84"/>
      <c r="B29" s="1"/>
      <c r="C29" s="1"/>
      <c r="D29" s="2"/>
      <c r="E29" s="85"/>
      <c r="F29" s="87"/>
      <c r="G29" s="86"/>
    </row>
    <row r="30" spans="1:7" ht="26.25" customHeight="1" x14ac:dyDescent="0.15">
      <c r="A30" s="84">
        <v>3</v>
      </c>
      <c r="B30" s="1" t="s">
        <v>70</v>
      </c>
      <c r="C30" s="1"/>
      <c r="D30" s="2"/>
      <c r="E30" s="85"/>
      <c r="F30" s="87"/>
      <c r="G30" s="86"/>
    </row>
    <row r="31" spans="1:7" ht="26.25" customHeight="1" x14ac:dyDescent="0.15">
      <c r="A31" s="84"/>
      <c r="B31" s="1" t="s">
        <v>71</v>
      </c>
      <c r="C31" s="2"/>
      <c r="D31" s="2" t="s">
        <v>72</v>
      </c>
      <c r="E31" s="3"/>
      <c r="F31" s="87"/>
      <c r="G31" s="86"/>
    </row>
    <row r="32" spans="1:7" ht="26.25" customHeight="1" x14ac:dyDescent="0.15">
      <c r="A32" s="84"/>
      <c r="B32" s="1" t="s">
        <v>73</v>
      </c>
      <c r="C32" s="1"/>
      <c r="D32" s="2"/>
      <c r="E32" s="3"/>
      <c r="F32" s="87"/>
      <c r="G32" s="86"/>
    </row>
    <row r="33" spans="1:7" ht="26.25" customHeight="1" x14ac:dyDescent="0.15">
      <c r="A33" s="84"/>
      <c r="B33" s="1"/>
      <c r="C33" s="1"/>
      <c r="D33" s="2"/>
      <c r="E33" s="3"/>
      <c r="F33" s="87"/>
      <c r="G33" s="86"/>
    </row>
    <row r="34" spans="1:7" s="54" customFormat="1" ht="26.25" customHeight="1" x14ac:dyDescent="0.15">
      <c r="A34" s="89"/>
      <c r="B34" s="90"/>
      <c r="C34" s="90"/>
      <c r="D34" s="91"/>
      <c r="E34" s="92"/>
      <c r="F34" s="86"/>
      <c r="G34" s="86"/>
    </row>
    <row r="35" spans="1:7" s="54" customFormat="1" ht="26.25" customHeight="1" x14ac:dyDescent="0.15">
      <c r="A35" s="89"/>
      <c r="B35" s="90"/>
      <c r="C35" s="90"/>
      <c r="D35" s="91"/>
      <c r="E35" s="92"/>
      <c r="F35" s="86"/>
      <c r="G35" s="86"/>
    </row>
    <row r="36" spans="1:7" s="54" customFormat="1" ht="26.25" customHeight="1" x14ac:dyDescent="0.15">
      <c r="A36" s="89"/>
      <c r="B36" s="93" t="s">
        <v>4</v>
      </c>
      <c r="C36" s="94"/>
      <c r="D36" s="95"/>
      <c r="E36" s="86"/>
      <c r="F36" s="86"/>
      <c r="G36" s="86">
        <f>SUM(G20:G35)</f>
        <v>0</v>
      </c>
    </row>
    <row r="37" spans="1:7" s="54" customFormat="1" ht="26.25" customHeight="1" x14ac:dyDescent="0.15">
      <c r="A37" s="96" t="str">
        <f>'[4]入力する　見積依頼書'!G12</f>
        <v>納入(履行)場所</v>
      </c>
      <c r="B37" s="97"/>
      <c r="C37" s="39" t="s">
        <v>74</v>
      </c>
      <c r="D37" s="40"/>
      <c r="E37" s="40"/>
      <c r="F37" s="40"/>
      <c r="G37" s="41"/>
    </row>
    <row r="38" spans="1:7" s="54" customFormat="1" ht="26.25" customHeight="1" x14ac:dyDescent="0.15">
      <c r="A38" s="96" t="str">
        <f>'[4]入力する　見積依頼書'!G14</f>
        <v>納入(履行)期限</v>
      </c>
      <c r="B38" s="97"/>
      <c r="C38" s="98" t="s">
        <v>11</v>
      </c>
      <c r="D38" s="99" t="str">
        <f>'[4]入力する　見積依頼書'!G15</f>
        <v/>
      </c>
      <c r="E38" s="100">
        <f>'[4]入力する　見積依頼書'!H15</f>
        <v>0</v>
      </c>
      <c r="F38" s="100"/>
      <c r="G38" s="101"/>
    </row>
  </sheetData>
  <sheetProtection formatCells="0"/>
  <mergeCells count="13">
    <mergeCell ref="D13:G13"/>
    <mergeCell ref="D14:G14"/>
    <mergeCell ref="A18:G18"/>
    <mergeCell ref="A37:B37"/>
    <mergeCell ref="C37:G37"/>
    <mergeCell ref="A38:B38"/>
    <mergeCell ref="E38:F38"/>
    <mergeCell ref="A1:G1"/>
    <mergeCell ref="E3:G3"/>
    <mergeCell ref="B6:C6"/>
    <mergeCell ref="D10:G10"/>
    <mergeCell ref="D11:G11"/>
    <mergeCell ref="D12:G12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6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E3A32D8E-B97F-45A4-B411-B951320318D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市価調査書</vt:lpstr>
      <vt:lpstr>市価調査書!Print_Area</vt:lpstr>
      <vt:lpstr>'入札（見積）書'!Print_Area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2026-01-29T01:13:10Z</cp:lastPrinted>
  <dcterms:created xsi:type="dcterms:W3CDTF">2013-11-28T14:34:29Z</dcterms:created>
  <dcterms:modified xsi:type="dcterms:W3CDTF">2026-01-29T01:30:23Z</dcterms:modified>
</cp:coreProperties>
</file>