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75" windowWidth="15075" windowHeight="7380" activeTab="4"/>
  </bookViews>
  <sheets>
    <sheet name="作成要領" sheetId="8" r:id="rId1"/>
    <sheet name="入力シート" sheetId="2" r:id="rId2"/>
    <sheet name="物品売買契約書" sheetId="1" r:id="rId3"/>
    <sheet name="内訳書" sheetId="4" r:id="rId4"/>
    <sheet name="売買契約条項" sheetId="3" r:id="rId5"/>
    <sheet name="談合特約" sheetId="5" r:id="rId6"/>
    <sheet name="暴力団排除" sheetId="6" r:id="rId7"/>
    <sheet name="請求書" sheetId="7" r:id="rId8"/>
  </sheets>
  <definedNames>
    <definedName name="_xlnm.Print_Area" localSheetId="3">内訳書!$B$6:$G$61</definedName>
    <definedName name="_xlnm.Print_Area" localSheetId="2">物品売買契約書!$B$1:$O$41</definedName>
    <definedName name="_xlnm.Print_Titles" localSheetId="3">内訳書!$4:$5</definedName>
  </definedNames>
  <calcPr calcId="145621"/>
</workbook>
</file>

<file path=xl/calcChain.xml><?xml version="1.0" encoding="utf-8"?>
<calcChain xmlns="http://schemas.openxmlformats.org/spreadsheetml/2006/main">
  <c r="A114" i="3" l="1"/>
  <c r="C12" i="7" l="1"/>
  <c r="C11" i="7"/>
  <c r="A7" i="7"/>
  <c r="C14" i="2" l="1"/>
  <c r="C13" i="2"/>
  <c r="G60" i="4"/>
  <c r="G59" i="4"/>
  <c r="G58" i="4"/>
  <c r="G57" i="4"/>
  <c r="G56" i="4"/>
  <c r="G55" i="4"/>
  <c r="G54" i="4"/>
  <c r="G53" i="4"/>
  <c r="G52" i="4"/>
  <c r="G51" i="4"/>
  <c r="G50" i="4"/>
  <c r="G49" i="4"/>
  <c r="G48" i="4"/>
  <c r="G47" i="4"/>
  <c r="G46" i="4"/>
  <c r="G45" i="4"/>
  <c r="G44" i="4"/>
  <c r="G43" i="4"/>
  <c r="G42" i="4"/>
  <c r="G41" i="4"/>
  <c r="G40" i="4"/>
  <c r="G39" i="4"/>
  <c r="G38" i="4"/>
  <c r="G37" i="4"/>
  <c r="G36" i="4"/>
  <c r="G35" i="4"/>
  <c r="G34" i="4"/>
  <c r="G33" i="4"/>
  <c r="G32" i="4"/>
  <c r="G31" i="4"/>
  <c r="G30" i="4"/>
  <c r="G29" i="4"/>
  <c r="G28" i="4"/>
  <c r="G27" i="4"/>
  <c r="G26" i="4"/>
  <c r="G25" i="4"/>
  <c r="G24" i="4"/>
  <c r="G23" i="4"/>
  <c r="G22" i="4"/>
  <c r="G21" i="4"/>
  <c r="G20" i="4"/>
  <c r="G19" i="4"/>
  <c r="G18" i="4"/>
  <c r="G17" i="4"/>
  <c r="G16" i="4"/>
  <c r="G15" i="4"/>
  <c r="G14" i="4"/>
  <c r="G13" i="4"/>
  <c r="G12" i="4"/>
  <c r="G11" i="4"/>
  <c r="G10" i="4"/>
  <c r="G9" i="4"/>
  <c r="G8" i="4"/>
  <c r="G7" i="4"/>
  <c r="G6" i="4"/>
  <c r="B21" i="1"/>
  <c r="B20" i="1"/>
  <c r="G61" i="4" l="1"/>
  <c r="C11" i="2"/>
  <c r="D5" i="1" s="1"/>
  <c r="B1" i="4" l="1"/>
  <c r="D39" i="1"/>
  <c r="D38" i="1"/>
  <c r="D37" i="1"/>
  <c r="D34" i="1"/>
  <c r="B30" i="1"/>
  <c r="C2" i="4" l="1"/>
  <c r="F13" i="1" s="1"/>
  <c r="C3" i="4"/>
  <c r="B20" i="7" s="1"/>
  <c r="E3" i="4"/>
  <c r="D20" i="7" s="1"/>
  <c r="D3" i="4"/>
  <c r="C20" i="7" s="1"/>
  <c r="B3" i="4"/>
  <c r="A20" i="7" s="1"/>
  <c r="G3" i="4"/>
  <c r="F20" i="7" s="1"/>
  <c r="F33" i="7" s="1"/>
  <c r="F34" i="7" s="1"/>
  <c r="A16" i="7" s="1"/>
  <c r="F3" i="4"/>
  <c r="E20" i="7" s="1"/>
  <c r="F2" i="4"/>
  <c r="J13" i="1" s="1"/>
  <c r="E2" i="4"/>
  <c r="I13" i="1" s="1"/>
  <c r="D2" i="4"/>
  <c r="H13" i="1" s="1"/>
  <c r="G2" i="4"/>
  <c r="M13" i="1" s="1"/>
  <c r="B2" i="4"/>
  <c r="C13" i="1" s="1"/>
  <c r="M15" i="1" l="1"/>
  <c r="I11" i="1" s="1"/>
  <c r="M16" i="1" l="1"/>
  <c r="E11" i="1" s="1"/>
</calcChain>
</file>

<file path=xl/sharedStrings.xml><?xml version="1.0" encoding="utf-8"?>
<sst xmlns="http://schemas.openxmlformats.org/spreadsheetml/2006/main" count="656" uniqueCount="578">
  <si>
    <t>契約番号</t>
    <rPh sb="0" eb="2">
      <t>ケイヤク</t>
    </rPh>
    <rPh sb="2" eb="4">
      <t>バンゴウ</t>
    </rPh>
    <phoneticPr fontId="4"/>
  </si>
  <si>
    <t>契　　約　　要　　件</t>
    <rPh sb="0" eb="1">
      <t>チギリ</t>
    </rPh>
    <rPh sb="3" eb="4">
      <t>ヤク</t>
    </rPh>
    <rPh sb="6" eb="7">
      <t>ヨウ</t>
    </rPh>
    <rPh sb="9" eb="10">
      <t>ケン</t>
    </rPh>
    <phoneticPr fontId="4"/>
  </si>
  <si>
    <t>規　　　格</t>
    <rPh sb="0" eb="1">
      <t>キ</t>
    </rPh>
    <rPh sb="4" eb="5">
      <t>カク</t>
    </rPh>
    <phoneticPr fontId="4"/>
  </si>
  <si>
    <t>単位</t>
    <rPh sb="0" eb="1">
      <t>タン</t>
    </rPh>
    <rPh sb="1" eb="2">
      <t>クライ</t>
    </rPh>
    <phoneticPr fontId="4"/>
  </si>
  <si>
    <t xml:space="preserve"> 契 約 保 証 金</t>
    <rPh sb="1" eb="2">
      <t>チギリ</t>
    </rPh>
    <rPh sb="3" eb="4">
      <t>ヤク</t>
    </rPh>
    <rPh sb="5" eb="6">
      <t>タモツ</t>
    </rPh>
    <rPh sb="7" eb="8">
      <t>アカシ</t>
    </rPh>
    <rPh sb="9" eb="10">
      <t>キン</t>
    </rPh>
    <phoneticPr fontId="4"/>
  </si>
  <si>
    <t>免　除</t>
    <rPh sb="0" eb="1">
      <t>メン</t>
    </rPh>
    <rPh sb="2" eb="3">
      <t>ジョ</t>
    </rPh>
    <phoneticPr fontId="4"/>
  </si>
  <si>
    <t>久里浜駐屯地</t>
    <rPh sb="0" eb="3">
      <t>クリハマ</t>
    </rPh>
    <rPh sb="3" eb="6">
      <t>チュウトンチ</t>
    </rPh>
    <phoneticPr fontId="4"/>
  </si>
  <si>
    <t xml:space="preserve"> 代金支払回数</t>
    <rPh sb="1" eb="3">
      <t>ダイキン</t>
    </rPh>
    <rPh sb="3" eb="5">
      <t>シハライ</t>
    </rPh>
    <rPh sb="5" eb="7">
      <t>カイスウ</t>
    </rPh>
    <phoneticPr fontId="5"/>
  </si>
  <si>
    <t>消費税</t>
    <rPh sb="0" eb="3">
      <t>ショウヒゼイ</t>
    </rPh>
    <phoneticPr fontId="4"/>
  </si>
  <si>
    <t>第２条　特約条項は、談合等の不正行為に関する特約条項、暴力団排除に関する特約条項</t>
    <rPh sb="0" eb="1">
      <t>ダイ</t>
    </rPh>
    <rPh sb="2" eb="3">
      <t>ジョウ</t>
    </rPh>
    <rPh sb="4" eb="6">
      <t>トクヤク</t>
    </rPh>
    <rPh sb="6" eb="8">
      <t>ジョウコウ</t>
    </rPh>
    <rPh sb="10" eb="13">
      <t>ダンゴウトウ</t>
    </rPh>
    <rPh sb="14" eb="16">
      <t>フセイ</t>
    </rPh>
    <rPh sb="16" eb="18">
      <t>コウイ</t>
    </rPh>
    <rPh sb="19" eb="20">
      <t>カン</t>
    </rPh>
    <rPh sb="22" eb="24">
      <t>トクヤク</t>
    </rPh>
    <rPh sb="24" eb="26">
      <t>ジョウコウ</t>
    </rPh>
    <rPh sb="27" eb="30">
      <t>ボウリョクダン</t>
    </rPh>
    <rPh sb="30" eb="32">
      <t>ハイジョ</t>
    </rPh>
    <rPh sb="33" eb="34">
      <t>カン</t>
    </rPh>
    <rPh sb="36" eb="38">
      <t>トクヤク</t>
    </rPh>
    <rPh sb="38" eb="40">
      <t>ジョウコウ</t>
    </rPh>
    <phoneticPr fontId="5"/>
  </si>
  <si>
    <t>契約担当官</t>
    <phoneticPr fontId="4"/>
  </si>
  <si>
    <t>甲</t>
    <rPh sb="0" eb="1">
      <t>コウ</t>
    </rPh>
    <phoneticPr fontId="4"/>
  </si>
  <si>
    <t>陸上自衛隊通信学校</t>
    <phoneticPr fontId="5"/>
  </si>
  <si>
    <t>乙</t>
    <rPh sb="0" eb="1">
      <t>オツ</t>
    </rPh>
    <phoneticPr fontId="4"/>
  </si>
  <si>
    <t>一連番号</t>
    <rPh sb="0" eb="2">
      <t>イチレン</t>
    </rPh>
    <rPh sb="2" eb="4">
      <t>バンゴウ</t>
    </rPh>
    <phoneticPr fontId="4"/>
  </si>
  <si>
    <t>平成27年度分</t>
    <rPh sb="0" eb="2">
      <t>ヘイセイ</t>
    </rPh>
    <rPh sb="4" eb="6">
      <t>ネンド</t>
    </rPh>
    <rPh sb="6" eb="7">
      <t>ブン</t>
    </rPh>
    <phoneticPr fontId="4"/>
  </si>
  <si>
    <t>石山　秀一</t>
    <rPh sb="0" eb="2">
      <t>イシヤマ</t>
    </rPh>
    <rPh sb="3" eb="5">
      <t>シュウイチ</t>
    </rPh>
    <phoneticPr fontId="4"/>
  </si>
  <si>
    <t>記号</t>
    <rPh sb="0" eb="2">
      <t>キゴウ</t>
    </rPh>
    <phoneticPr fontId="4"/>
  </si>
  <si>
    <t>基本部分</t>
    <rPh sb="0" eb="2">
      <t>キホン</t>
    </rPh>
    <rPh sb="2" eb="4">
      <t>ブブン</t>
    </rPh>
    <phoneticPr fontId="4"/>
  </si>
  <si>
    <t>契約期間</t>
    <rPh sb="0" eb="2">
      <t>ケイヤク</t>
    </rPh>
    <rPh sb="2" eb="4">
      <t>キカン</t>
    </rPh>
    <phoneticPr fontId="4"/>
  </si>
  <si>
    <t>至</t>
    <rPh sb="0" eb="1">
      <t>イタ</t>
    </rPh>
    <phoneticPr fontId="4"/>
  </si>
  <si>
    <t>甲　氏名</t>
    <rPh sb="0" eb="1">
      <t>コウ</t>
    </rPh>
    <rPh sb="2" eb="4">
      <t>シメイ</t>
    </rPh>
    <phoneticPr fontId="4"/>
  </si>
  <si>
    <t>会社名</t>
    <rPh sb="0" eb="3">
      <t>カイシャメイ</t>
    </rPh>
    <phoneticPr fontId="4"/>
  </si>
  <si>
    <t>役職、氏名</t>
    <rPh sb="0" eb="2">
      <t>ヤクショク</t>
    </rPh>
    <rPh sb="3" eb="5">
      <t>シメイ</t>
    </rPh>
    <phoneticPr fontId="4"/>
  </si>
  <si>
    <t>住所</t>
    <rPh sb="0" eb="2">
      <t>ジュウショ</t>
    </rPh>
    <phoneticPr fontId="4"/>
  </si>
  <si>
    <t>品 名</t>
    <rPh sb="0" eb="1">
      <t>シナ</t>
    </rPh>
    <rPh sb="2" eb="3">
      <t>メイ</t>
    </rPh>
    <phoneticPr fontId="5"/>
  </si>
  <si>
    <t>納入場所</t>
    <rPh sb="0" eb="2">
      <t>ノウニュウ</t>
    </rPh>
    <rPh sb="2" eb="4">
      <t>バショ</t>
    </rPh>
    <phoneticPr fontId="4"/>
  </si>
  <si>
    <t>契約</t>
    <rPh sb="0" eb="2">
      <t>ケイヤク</t>
    </rPh>
    <phoneticPr fontId="4"/>
  </si>
  <si>
    <t>契約日</t>
    <rPh sb="0" eb="3">
      <t>ケイヤクビ</t>
    </rPh>
    <phoneticPr fontId="4"/>
  </si>
  <si>
    <t>（債務の引受け等の承認）</t>
  </si>
  <si>
    <t>（代理人等の届出）</t>
  </si>
  <si>
    <t>（支払遅延利息）</t>
  </si>
  <si>
    <t>（相殺）</t>
  </si>
  <si>
    <t>（その他）</t>
  </si>
  <si>
    <t>（裁判管轄）</t>
  </si>
  <si>
    <t>　(1) この契約による債務の全部又は一部を第三者に引き受けさせる場合</t>
    <phoneticPr fontId="4"/>
  </si>
  <si>
    <t>　(2) この契約による債権の全部又は一部を第三者に譲渡する場合</t>
    <phoneticPr fontId="4"/>
  </si>
  <si>
    <t>　選任する場合は、あらかじめ、書面により甲に届け出なければならない。</t>
    <phoneticPr fontId="4"/>
  </si>
  <si>
    <t>　る。</t>
    <phoneticPr fontId="4"/>
  </si>
  <si>
    <t>　ものとする。</t>
    <phoneticPr fontId="4"/>
  </si>
  <si>
    <t>　のとする。</t>
    <phoneticPr fontId="4"/>
  </si>
  <si>
    <t>　ることができる。</t>
    <phoneticPr fontId="4"/>
  </si>
  <si>
    <t>　上記契約の締結を証するため、契約書２通を作成し、双方記名押印のうえ、各１通を</t>
    <phoneticPr fontId="4"/>
  </si>
  <si>
    <t>支払遅延利率</t>
    <rPh sb="0" eb="2">
      <t>シハライ</t>
    </rPh>
    <rPh sb="2" eb="4">
      <t>チエン</t>
    </rPh>
    <rPh sb="4" eb="6">
      <t>リリツ</t>
    </rPh>
    <phoneticPr fontId="4"/>
  </si>
  <si>
    <t>談合等の不正行為に関する特約条項</t>
  </si>
  <si>
    <t>（談合等の不正行為に係る解除）</t>
  </si>
  <si>
    <t>（談合等の不正行為に係る違約金）</t>
  </si>
  <si>
    <t>第１条　甲は、この契約に関して、次の各号の一に該当するときは、契約の全部又は一</t>
    <phoneticPr fontId="4"/>
  </si>
  <si>
    <t>　部を解除することができる。</t>
    <phoneticPr fontId="4"/>
  </si>
  <si>
    <t>　一　公正取引委員会が、乙又は乙の代理人に対して私的独占の禁止及び公正取引の確</t>
    <phoneticPr fontId="4"/>
  </si>
  <si>
    <t>　　保に関する法律（昭和２２年法律第５４号。以下「独占禁止法」という。）第７条</t>
    <phoneticPr fontId="4"/>
  </si>
  <si>
    <t>　　又は第８条の２（同法第８条第１号若しくは第２号に該当する行為の場合に限る。）</t>
    <phoneticPr fontId="4"/>
  </si>
  <si>
    <t>　　の規定による排除措置命令を行ったとき、同法第７条の２第１項（同法第８条の３</t>
    <phoneticPr fontId="4"/>
  </si>
  <si>
    <t>　　において読替えて準用する場合を含む。）の規定による課徴金の納付命令を行った</t>
    <phoneticPr fontId="4"/>
  </si>
  <si>
    <t>　　とき、又は同法第７条の２第１８項若しくは第２１項の規定による課徴金の納付を</t>
    <phoneticPr fontId="4"/>
  </si>
  <si>
    <t>　　命じない旨の通知を行ったとき。</t>
    <phoneticPr fontId="4"/>
  </si>
  <si>
    <t>　二　乙又は乙の代理人（乙又は乙の代理人が法人の場合にあっては、その役員又は使</t>
    <phoneticPr fontId="4"/>
  </si>
  <si>
    <t>　　用人）が刑法（明治４０年法律第４５号）第９６条の６若しくは第１９８条又は独</t>
    <phoneticPr fontId="4"/>
  </si>
  <si>
    <t>　　占禁止法第８９条第１項の規定による刑の容疑により公訴を提起されたとき。</t>
    <phoneticPr fontId="4"/>
  </si>
  <si>
    <t>２　乙は、この契約に関して、乙又は乙の代理人が独占禁止法第７条の２第１８項又は</t>
    <phoneticPr fontId="4"/>
  </si>
  <si>
    <t>　第２１項の規定による通知を受けた場合には、速やかに、当該通知文書の写しを甲に</t>
    <phoneticPr fontId="4"/>
  </si>
  <si>
    <t>　提出しなければならない。</t>
    <phoneticPr fontId="4"/>
  </si>
  <si>
    <t>第２条　乙は、この契約に関して、次の各号の一に該当するときは、甲が契約の全部又</t>
    <phoneticPr fontId="4"/>
  </si>
  <si>
    <t>　は一部を解除するか否かにかかわらず、契約金額の１０分の１に相当する額を違約金</t>
    <phoneticPr fontId="4"/>
  </si>
  <si>
    <t>　として甲が指定する期日までに支払わなければならない。</t>
    <phoneticPr fontId="4"/>
  </si>
  <si>
    <t>　一　公正取引委員会が、乙又は乙の代理人に対して独占禁止法第７条又は同法第８条</t>
    <phoneticPr fontId="4"/>
  </si>
  <si>
    <t>　　の２（同法８条第１号若しくは第２号に該当する行為の場合に限る。）の規定によ</t>
    <phoneticPr fontId="4"/>
  </si>
  <si>
    <t>　　る排除措置命令を行い、当該排除措置命令又は同法第６６条第４項の規定による当</t>
    <phoneticPr fontId="4"/>
  </si>
  <si>
    <t>　　該排除措置命令の全部を取消す審決が確定したとき。</t>
    <phoneticPr fontId="4"/>
  </si>
  <si>
    <t>　二　公正取引委員会が、乙又は乙の代理人に対して独占禁止法第７条の２第１項（同</t>
    <phoneticPr fontId="4"/>
  </si>
  <si>
    <t>　　法第８条の３において読替えて準用する場合を含む。）の規定による課徴金の納付</t>
    <phoneticPr fontId="4"/>
  </si>
  <si>
    <t>　　命令を行い、当該納付命令又は同法第６６条第４項の規定による当該納付命令の全</t>
    <phoneticPr fontId="4"/>
  </si>
  <si>
    <t>　　部を取消す審決が確定したとき。</t>
    <phoneticPr fontId="4"/>
  </si>
  <si>
    <t>　三　公正取引委員会が、乙又は乙の代理人に対して独占禁止法第７条の２第１８項又</t>
    <phoneticPr fontId="4"/>
  </si>
  <si>
    <t>　　は第２１項の規定による課徴金の納付を命じない旨の通知を行ったとき。</t>
    <phoneticPr fontId="4"/>
  </si>
  <si>
    <t>　四　乙又は乙の代理人（乙又は乙の代理人が法人の場合であっては、その役員又は使</t>
    <phoneticPr fontId="4"/>
  </si>
  <si>
    <t>　　用人）が刑法第９６条の６若しくは第１９８条又は独占禁止法第８９条第１項の規</t>
    <phoneticPr fontId="4"/>
  </si>
  <si>
    <t>　　定による刑が確定したとき。</t>
    <phoneticPr fontId="4"/>
  </si>
  <si>
    <t>２　乙は、前項第４号に規定する場合に該当し、かつ、次の各号の一に該当するときは、</t>
    <phoneticPr fontId="4"/>
  </si>
  <si>
    <t>　前項の契約金額の１０分の１に相当する額のほか、契約金額の１００分の５に相当す</t>
    <phoneticPr fontId="4"/>
  </si>
  <si>
    <t>　る額を違約金として甲が指定する期日までに支払わなければならない。</t>
    <phoneticPr fontId="4"/>
  </si>
  <si>
    <t>　一　公正取引委員会が、乙又は乙の代理人に対して独占禁止法第７条の２第１項及び</t>
    <phoneticPr fontId="4"/>
  </si>
  <si>
    <t>　　第７項の規定による納付命令を行い、当該納付命令又は同法第６６条第４項の規定</t>
    <phoneticPr fontId="4"/>
  </si>
  <si>
    <t>　　による当該納付命令の全部を取消す審決が確定したとき。</t>
    <phoneticPr fontId="4"/>
  </si>
  <si>
    <t>　二　当該刑の確定において、乙が違反行為の首謀者であることが明らかになったとき。</t>
    <phoneticPr fontId="4"/>
  </si>
  <si>
    <t>　三　乙が甲に対し、独占禁止法等に抵触する行為を行っていない旨の誓約書を提出し</t>
    <phoneticPr fontId="4"/>
  </si>
  <si>
    <t>　　ているとき。</t>
    <phoneticPr fontId="4"/>
  </si>
  <si>
    <t>３　乙は、契約の履行を理由として、前２項の違約金を免れることができない。</t>
    <phoneticPr fontId="4"/>
  </si>
  <si>
    <t>４　第１項及び第２項の規定は、甲に生じた実際の損害の額が違約金の額を超過する場</t>
    <phoneticPr fontId="4"/>
  </si>
  <si>
    <t>　合において、甲がその超過分の損害につき賠償を請求することを妨げない。</t>
    <phoneticPr fontId="4"/>
  </si>
  <si>
    <t>暴力団排除に関する特約条項</t>
  </si>
  <si>
    <t>（属性に基づく契約解除）</t>
  </si>
  <si>
    <t>（行為に基づく契約解除）</t>
  </si>
  <si>
    <t>（暴力団排除に関する表明及び確約）</t>
  </si>
  <si>
    <t>（下請負者等に関する契約解除）</t>
  </si>
  <si>
    <t>２ 甲は、乙が下請負者等が排除対象者であることを知りながら契約し、若しくは下請</t>
  </si>
  <si>
    <t>（損害賠償等）</t>
  </si>
  <si>
    <t>２ 乙は、甲が第１条、第２条及び前条第２項の規定により本契約を解除した場合にお</t>
  </si>
  <si>
    <t>３ 甲は、第１条、第２条及び前条第２項の規定によりこの契約の全部又は一部を解除</t>
  </si>
  <si>
    <t>４ 前項の規定は、甲に生じた実際の損害の額が違約金の額を超過する場合において、</t>
  </si>
  <si>
    <t>（不当介入に対する通報・報告）</t>
  </si>
  <si>
    <t>第１条　甲は、警視庁又は都道府県警本部の暴力団排除対策を主管とする課の長（以下</t>
    <phoneticPr fontId="4"/>
  </si>
  <si>
    <t>　「暴力団対策主管課長」という。）への照会、又は暴力団対策主管課長からの通知に</t>
    <phoneticPr fontId="4"/>
  </si>
  <si>
    <t>　より、乙が次の各号の一に該当すると認められたときは、本契約を解除することがで</t>
    <phoneticPr fontId="4"/>
  </si>
  <si>
    <t>　きる。</t>
    <phoneticPr fontId="4"/>
  </si>
  <si>
    <t>　(1) 法人等（個人、法人又は団体をいう。）の役員等（個人である場合はその者、法</t>
    <phoneticPr fontId="4"/>
  </si>
  <si>
    <t>　　人である場合は役員又は支店若しくは営業所（常時契約を締結する事務所をいう。）</t>
    <phoneticPr fontId="4"/>
  </si>
  <si>
    <t>　　の代表者、団体である場合は代表者、理事等、その他経営に実質的に関与している</t>
    <phoneticPr fontId="4"/>
  </si>
  <si>
    <t>　　者をいう。）が、暴力団（暴力団員による不当な行為の防止等に関する法律（平成</t>
    <phoneticPr fontId="4"/>
  </si>
  <si>
    <t>　　３年法律第７７号）第２条第２号に規定する暴力団をいう。以下同じ。）又は暴力</t>
    <phoneticPr fontId="4"/>
  </si>
  <si>
    <t>　　団員（同法第２条第６号に規定する暴力団員をいう。以下同じ。）であるとき</t>
    <phoneticPr fontId="4"/>
  </si>
  <si>
    <t>　(2) 役員等が、自己、自社若しくは第三者の不正の利益を図る目的、又は第三者に損</t>
    <phoneticPr fontId="4"/>
  </si>
  <si>
    <t>　　害を加える目的をもって、暴力団又は暴力団員を利用するなどしているとき</t>
    <phoneticPr fontId="4"/>
  </si>
  <si>
    <t>　(3) 役員等が、暴力団又は暴力団員に対して、資金等を提供し、又は便宜を供与する</t>
    <phoneticPr fontId="4"/>
  </si>
  <si>
    <t>　　など直接的あるいは積極的に暴力団の維持、運営に協力し、若しくは関与している</t>
    <phoneticPr fontId="4"/>
  </si>
  <si>
    <t>　　とき</t>
    <phoneticPr fontId="4"/>
  </si>
  <si>
    <t>　(4) 役員等が、暴力団又は暴力団員であることを知りながらこれを不当に利用するな</t>
    <phoneticPr fontId="4"/>
  </si>
  <si>
    <t>　　どしているとき</t>
    <phoneticPr fontId="4"/>
  </si>
  <si>
    <t>　(5) 役員等が、暴力団又は暴力団員と社会的に避難されるべき関係を有しているとき</t>
    <phoneticPr fontId="4"/>
  </si>
  <si>
    <t>　年月日を含む。）ただし、有価証券報告書を作成していない場合は、役職名、氏名及</t>
    <phoneticPr fontId="4"/>
  </si>
  <si>
    <t>２　乙は、甲から求めがあった場合、乙の役員名簿（有価証券報告書に記載のもの（生</t>
    <phoneticPr fontId="4"/>
  </si>
  <si>
    <t>　び生年月日の一覧表とする。）及び登記簿謄本の写しを提出するとともに、これらの</t>
    <phoneticPr fontId="4"/>
  </si>
  <si>
    <t>　提出書類から確認できる範囲での個人情報を警察に提供することについて同意するも</t>
    <phoneticPr fontId="4"/>
  </si>
  <si>
    <t>第２条　甲は、乙が自ら又は第三者を利用して次の各号の一に該当する行為をした場合</t>
    <phoneticPr fontId="4"/>
  </si>
  <si>
    <t>　は、本契約を解除することができる。</t>
    <phoneticPr fontId="4"/>
  </si>
  <si>
    <t>　(1) 暴力的な要求行為</t>
    <phoneticPr fontId="4"/>
  </si>
  <si>
    <t>　(2) 法的な責任を超えた不当な要求行為</t>
    <phoneticPr fontId="4"/>
  </si>
  <si>
    <t>　(3) 取引に関して脅迫的な言動をし、又は暴力を用いる行為</t>
    <phoneticPr fontId="4"/>
  </si>
  <si>
    <t>　(4) 偽計又は威力を用いて支担官等の業務を妨害する行為</t>
    <phoneticPr fontId="4"/>
  </si>
  <si>
    <t>　(5) その他前各号に準ずる行為</t>
    <phoneticPr fontId="4"/>
  </si>
  <si>
    <t>第３条　乙は、前２条各号のいずれにも該当しないことを表明し、かつ、将来にわたっ</t>
    <phoneticPr fontId="4"/>
  </si>
  <si>
    <t>　ても該当しないことを確約する。</t>
    <phoneticPr fontId="4"/>
  </si>
  <si>
    <t>２ 乙は、前２条の各号の一に該当する者（以下「排除対象者」という。）を下請負者</t>
    <phoneticPr fontId="4"/>
  </si>
  <si>
    <t>　等（下請負者（再下請負以降の全ての下請負者を含む。）、受任者（再委任以降全て</t>
    <phoneticPr fontId="4"/>
  </si>
  <si>
    <t>　の受任者を含む。）及び下請負者又は受任者が当該契約に関して個別に契約する場合</t>
    <phoneticPr fontId="4"/>
  </si>
  <si>
    <t>　の当該契約の相手方をいう。以下同じ。）としないことを確約する。</t>
    <phoneticPr fontId="4"/>
  </si>
  <si>
    <t>第４条　乙は、契約後に下請負者等が排除対象者であることが判明したときは、直ちに</t>
    <phoneticPr fontId="4"/>
  </si>
  <si>
    <t>　当該下請負者等との契約を解除し、又は下請負者等に対し契約を解除させるようにし</t>
    <phoneticPr fontId="4"/>
  </si>
  <si>
    <t>　なければならない。</t>
    <phoneticPr fontId="4"/>
  </si>
  <si>
    <t>　負者等の契約を承認したとき、又は不当な理由がないのに前項の規定に反して当該下</t>
    <phoneticPr fontId="4"/>
  </si>
  <si>
    <t>　請負者等との契約を解除せず、若しくは下請負者等に対し契約を解除させるための措</t>
    <phoneticPr fontId="4"/>
  </si>
  <si>
    <t>　置を講じないときは、本契約を解除することができる。</t>
    <phoneticPr fontId="4"/>
  </si>
  <si>
    <t>第５条　甲は、第１条、第２条及び前条第２項の規定により本契約を解除した場合は、</t>
    <phoneticPr fontId="4"/>
  </si>
  <si>
    <t>　これにより乙に生じた損害について、何ら賠償ないし補償することは要しない。</t>
    <phoneticPr fontId="4"/>
  </si>
  <si>
    <t>　いて、甲に損害が生じたときは、その損害を賠償するものとする。</t>
    <phoneticPr fontId="4"/>
  </si>
  <si>
    <t>　した場合は、代金（一部解除の場合は、解除部分に相当する代金）の１０パーセント</t>
    <phoneticPr fontId="4"/>
  </si>
  <si>
    <t>　の金額を乙から違約金として徴収するものとする。</t>
    <phoneticPr fontId="4"/>
  </si>
  <si>
    <t>　甲がその超過分の損害につき賠償を請求することを妨げない。</t>
    <phoneticPr fontId="4"/>
  </si>
  <si>
    <t>第６条　乙は、自ら又は下請負者等が、暴力団、暴力団員、社会運動・政治運動標ぼう</t>
    <phoneticPr fontId="4"/>
  </si>
  <si>
    <t>　ゴロ等の反社会的勢力から不当請求又は業務妨害等の不当介入（以下「不当介入」と</t>
    <phoneticPr fontId="4"/>
  </si>
  <si>
    <t>　いう。）を受けた場合は、これを拒否し、又は下請負者等をして、これを拒否させる</t>
    <phoneticPr fontId="4"/>
  </si>
  <si>
    <t>　とともに、速やかに不当介入の事実を甲に報告するとともに、警察への通報及び捜査</t>
    <phoneticPr fontId="4"/>
  </si>
  <si>
    <t>　上必要な協力を行うものとする。</t>
    <phoneticPr fontId="4"/>
  </si>
  <si>
    <t>以下余白</t>
    <rPh sb="0" eb="2">
      <t>イカ</t>
    </rPh>
    <rPh sb="2" eb="4">
      <t>ヨハク</t>
    </rPh>
    <phoneticPr fontId="4"/>
  </si>
  <si>
    <t>内　訳　書</t>
    <rPh sb="0" eb="1">
      <t>ウチ</t>
    </rPh>
    <rPh sb="2" eb="3">
      <t>ヤク</t>
    </rPh>
    <rPh sb="4" eb="5">
      <t>ショ</t>
    </rPh>
    <phoneticPr fontId="4"/>
  </si>
  <si>
    <t>物 品 売 買 契 約 書</t>
    <phoneticPr fontId="4"/>
  </si>
  <si>
    <t>　契約金額</t>
    <rPh sb="1" eb="3">
      <t>ケイヤク</t>
    </rPh>
    <rPh sb="3" eb="5">
      <t>キンガク</t>
    </rPh>
    <phoneticPr fontId="5"/>
  </si>
  <si>
    <t>数量</t>
    <rPh sb="0" eb="1">
      <t>カズ</t>
    </rPh>
    <rPh sb="1" eb="2">
      <t>リョウ</t>
    </rPh>
    <phoneticPr fontId="4"/>
  </si>
  <si>
    <t>単　　価</t>
    <rPh sb="0" eb="1">
      <t>タン</t>
    </rPh>
    <rPh sb="3" eb="4">
      <t>アタイ</t>
    </rPh>
    <phoneticPr fontId="4"/>
  </si>
  <si>
    <t>金　　額</t>
    <rPh sb="0" eb="1">
      <t>キン</t>
    </rPh>
    <rPh sb="3" eb="4">
      <t>ガク</t>
    </rPh>
    <phoneticPr fontId="4"/>
  </si>
  <si>
    <t>第１条　本契約については、駐屯地用標準契約書等物品売買契約条項を適用する。</t>
    <rPh sb="0" eb="1">
      <t>ダイ</t>
    </rPh>
    <rPh sb="2" eb="3">
      <t>ジョウ</t>
    </rPh>
    <rPh sb="13" eb="16">
      <t>チュウトンチ</t>
    </rPh>
    <rPh sb="16" eb="17">
      <t>ヨウ</t>
    </rPh>
    <rPh sb="17" eb="19">
      <t>ヒョウジュン</t>
    </rPh>
    <rPh sb="19" eb="22">
      <t>ケイヤクショ</t>
    </rPh>
    <rPh sb="22" eb="23">
      <t>トウ</t>
    </rPh>
    <rPh sb="23" eb="25">
      <t>ブッピン</t>
    </rPh>
    <rPh sb="25" eb="27">
      <t>バイバイ</t>
    </rPh>
    <rPh sb="27" eb="29">
      <t>ケイヤク</t>
    </rPh>
    <rPh sb="29" eb="31">
      <t>ジョウコウ</t>
    </rPh>
    <rPh sb="32" eb="34">
      <t>テキヨウ</t>
    </rPh>
    <phoneticPr fontId="5"/>
  </si>
  <si>
    <t>　　　　を付す。</t>
    <phoneticPr fontId="4"/>
  </si>
  <si>
    <t>次の条項により契約を締結する。</t>
    <phoneticPr fontId="4"/>
  </si>
  <si>
    <t>納期</t>
    <rPh sb="0" eb="2">
      <t>ノウキ</t>
    </rPh>
    <phoneticPr fontId="4"/>
  </si>
  <si>
    <t>日付の入力は、4/1又はh28/3/31</t>
    <rPh sb="0" eb="2">
      <t>ヒヅケ</t>
    </rPh>
    <rPh sb="3" eb="5">
      <t>ニュウリョク</t>
    </rPh>
    <rPh sb="10" eb="11">
      <t>マタ</t>
    </rPh>
    <phoneticPr fontId="4"/>
  </si>
  <si>
    <t>株式会社　ザ・文具</t>
    <rPh sb="0" eb="2">
      <t>カブシキ</t>
    </rPh>
    <rPh sb="2" eb="4">
      <t>ガイシャ</t>
    </rPh>
    <rPh sb="7" eb="9">
      <t>ブング</t>
    </rPh>
    <phoneticPr fontId="4"/>
  </si>
  <si>
    <t>代表取締役　紙　鉛筆　</t>
    <rPh sb="0" eb="2">
      <t>ダイヒョウ</t>
    </rPh>
    <rPh sb="2" eb="5">
      <t>トリシマリヤク</t>
    </rPh>
    <rPh sb="6" eb="7">
      <t>カミ</t>
    </rPh>
    <rPh sb="8" eb="10">
      <t>エンピツ</t>
    </rPh>
    <phoneticPr fontId="4"/>
  </si>
  <si>
    <t>神奈川県横須賀市三春町４－３－２</t>
    <rPh sb="0" eb="4">
      <t>カナガワケン</t>
    </rPh>
    <rPh sb="4" eb="8">
      <t>ヨコスカシ</t>
    </rPh>
    <rPh sb="8" eb="11">
      <t>ミハルチョウ</t>
    </rPh>
    <phoneticPr fontId="4"/>
  </si>
  <si>
    <t>個</t>
  </si>
  <si>
    <t>数量</t>
    <rPh sb="0" eb="2">
      <t>スウリョウ</t>
    </rPh>
    <phoneticPr fontId="4"/>
  </si>
  <si>
    <t>単　価</t>
    <rPh sb="0" eb="1">
      <t>タン</t>
    </rPh>
    <rPh sb="2" eb="3">
      <t>アタイ</t>
    </rPh>
    <phoneticPr fontId="4"/>
  </si>
  <si>
    <t>EPSON　abc-1</t>
    <phoneticPr fontId="4"/>
  </si>
  <si>
    <t>インクカートリッジ　黒1</t>
    <rPh sb="10" eb="11">
      <t>クロ</t>
    </rPh>
    <phoneticPr fontId="4"/>
  </si>
  <si>
    <t>インクカートリッジ　黒2</t>
    <rPh sb="10" eb="11">
      <t>クロ</t>
    </rPh>
    <phoneticPr fontId="4"/>
  </si>
  <si>
    <t>インクカートリッジ　黒3</t>
    <rPh sb="10" eb="11">
      <t>クロ</t>
    </rPh>
    <phoneticPr fontId="4"/>
  </si>
  <si>
    <t>インクカートリッジ　黒4</t>
    <rPh sb="10" eb="11">
      <t>クロ</t>
    </rPh>
    <phoneticPr fontId="4"/>
  </si>
  <si>
    <t>インクカートリッジ　黒5</t>
    <rPh sb="10" eb="11">
      <t>クロ</t>
    </rPh>
    <phoneticPr fontId="4"/>
  </si>
  <si>
    <t>インクカートリッジ　黒6</t>
    <rPh sb="10" eb="11">
      <t>クロ</t>
    </rPh>
    <phoneticPr fontId="4"/>
  </si>
  <si>
    <t>インクカートリッジ　黒7</t>
    <rPh sb="10" eb="11">
      <t>クロ</t>
    </rPh>
    <phoneticPr fontId="4"/>
  </si>
  <si>
    <t>インクカートリッジ　黒8</t>
    <rPh sb="10" eb="11">
      <t>クロ</t>
    </rPh>
    <phoneticPr fontId="4"/>
  </si>
  <si>
    <t>インクカートリッジ　黒9</t>
    <rPh sb="10" eb="11">
      <t>クロ</t>
    </rPh>
    <phoneticPr fontId="4"/>
  </si>
  <si>
    <t>インクカートリッジ　黒10</t>
    <rPh sb="10" eb="11">
      <t>クロ</t>
    </rPh>
    <phoneticPr fontId="4"/>
  </si>
  <si>
    <t>インクカートリッジ　黒11</t>
    <rPh sb="10" eb="11">
      <t>クロ</t>
    </rPh>
    <phoneticPr fontId="4"/>
  </si>
  <si>
    <t>インクカートリッジ　黒12</t>
    <rPh sb="10" eb="11">
      <t>クロ</t>
    </rPh>
    <phoneticPr fontId="4"/>
  </si>
  <si>
    <t>インクカートリッジ　黒13</t>
    <rPh sb="10" eb="11">
      <t>クロ</t>
    </rPh>
    <phoneticPr fontId="4"/>
  </si>
  <si>
    <t>インクカートリッジ　黒14</t>
    <rPh sb="10" eb="11">
      <t>クロ</t>
    </rPh>
    <phoneticPr fontId="4"/>
  </si>
  <si>
    <t>インクカートリッジ　黒15</t>
    <rPh sb="10" eb="11">
      <t>クロ</t>
    </rPh>
    <phoneticPr fontId="4"/>
  </si>
  <si>
    <t>インクカートリッジ　黒16</t>
    <rPh sb="10" eb="11">
      <t>クロ</t>
    </rPh>
    <phoneticPr fontId="4"/>
  </si>
  <si>
    <t>インクカートリッジ　黒17</t>
    <rPh sb="10" eb="11">
      <t>クロ</t>
    </rPh>
    <phoneticPr fontId="4"/>
  </si>
  <si>
    <t>インクカートリッジ　黒18</t>
    <rPh sb="10" eb="11">
      <t>クロ</t>
    </rPh>
    <phoneticPr fontId="4"/>
  </si>
  <si>
    <t>インクカートリッジ　黒19</t>
    <rPh sb="10" eb="11">
      <t>クロ</t>
    </rPh>
    <phoneticPr fontId="4"/>
  </si>
  <si>
    <t>インクカートリッジ　黒20</t>
    <rPh sb="10" eb="11">
      <t>クロ</t>
    </rPh>
    <phoneticPr fontId="4"/>
  </si>
  <si>
    <t>インクカートリッジ　黒21</t>
    <rPh sb="10" eb="11">
      <t>クロ</t>
    </rPh>
    <phoneticPr fontId="4"/>
  </si>
  <si>
    <t>インクカートリッジ　黒22</t>
    <rPh sb="10" eb="11">
      <t>クロ</t>
    </rPh>
    <phoneticPr fontId="4"/>
  </si>
  <si>
    <t>インクカートリッジ　黒23</t>
    <rPh sb="10" eb="11">
      <t>クロ</t>
    </rPh>
    <phoneticPr fontId="4"/>
  </si>
  <si>
    <t>インクカートリッジ　黒24</t>
    <rPh sb="10" eb="11">
      <t>クロ</t>
    </rPh>
    <phoneticPr fontId="4"/>
  </si>
  <si>
    <t>インクカートリッジ　黒25</t>
    <rPh sb="10" eb="11">
      <t>クロ</t>
    </rPh>
    <phoneticPr fontId="4"/>
  </si>
  <si>
    <t>インクカートリッジ　黒26</t>
    <rPh sb="10" eb="11">
      <t>クロ</t>
    </rPh>
    <phoneticPr fontId="4"/>
  </si>
  <si>
    <t>インクカートリッジ　黒27</t>
    <rPh sb="10" eb="11">
      <t>クロ</t>
    </rPh>
    <phoneticPr fontId="4"/>
  </si>
  <si>
    <t>インクカートリッジ　黒28</t>
    <rPh sb="10" eb="11">
      <t>クロ</t>
    </rPh>
    <phoneticPr fontId="4"/>
  </si>
  <si>
    <t>インクカートリッジ　黒29</t>
    <rPh sb="10" eb="11">
      <t>クロ</t>
    </rPh>
    <phoneticPr fontId="4"/>
  </si>
  <si>
    <t>インクカートリッジ　黒30</t>
    <rPh sb="10" eb="11">
      <t>クロ</t>
    </rPh>
    <phoneticPr fontId="4"/>
  </si>
  <si>
    <t>インクカートリッジ　黒31</t>
    <rPh sb="10" eb="11">
      <t>クロ</t>
    </rPh>
    <phoneticPr fontId="4"/>
  </si>
  <si>
    <t>インクカートリッジ　黒32</t>
    <rPh sb="10" eb="11">
      <t>クロ</t>
    </rPh>
    <phoneticPr fontId="4"/>
  </si>
  <si>
    <t>インクカートリッジ　黒33</t>
    <rPh sb="10" eb="11">
      <t>クロ</t>
    </rPh>
    <phoneticPr fontId="4"/>
  </si>
  <si>
    <t>インクカートリッジ　黒34</t>
    <rPh sb="10" eb="11">
      <t>クロ</t>
    </rPh>
    <phoneticPr fontId="4"/>
  </si>
  <si>
    <t>インクカートリッジ　黒35</t>
    <rPh sb="10" eb="11">
      <t>クロ</t>
    </rPh>
    <phoneticPr fontId="4"/>
  </si>
  <si>
    <t>インクカートリッジ　黒36</t>
    <rPh sb="10" eb="11">
      <t>クロ</t>
    </rPh>
    <phoneticPr fontId="4"/>
  </si>
  <si>
    <t>インクカートリッジ　黒37</t>
    <rPh sb="10" eb="11">
      <t>クロ</t>
    </rPh>
    <phoneticPr fontId="4"/>
  </si>
  <si>
    <t>インクカートリッジ　黒38</t>
    <rPh sb="10" eb="11">
      <t>クロ</t>
    </rPh>
    <phoneticPr fontId="4"/>
  </si>
  <si>
    <t>インクカートリッジ　黒39</t>
    <rPh sb="10" eb="11">
      <t>クロ</t>
    </rPh>
    <phoneticPr fontId="4"/>
  </si>
  <si>
    <t>インクカートリッジ　黒40</t>
    <rPh sb="10" eb="11">
      <t>クロ</t>
    </rPh>
    <phoneticPr fontId="4"/>
  </si>
  <si>
    <t>インクカートリッジ　黒41</t>
    <rPh sb="10" eb="11">
      <t>クロ</t>
    </rPh>
    <phoneticPr fontId="4"/>
  </si>
  <si>
    <t>インクカートリッジ　黒42</t>
    <rPh sb="10" eb="11">
      <t>クロ</t>
    </rPh>
    <phoneticPr fontId="4"/>
  </si>
  <si>
    <t>インクカートリッジ　黒43</t>
    <rPh sb="10" eb="11">
      <t>クロ</t>
    </rPh>
    <phoneticPr fontId="4"/>
  </si>
  <si>
    <t>インクカートリッジ　黒44</t>
    <rPh sb="10" eb="11">
      <t>クロ</t>
    </rPh>
    <phoneticPr fontId="4"/>
  </si>
  <si>
    <t>インクカートリッジ　黒45</t>
    <rPh sb="10" eb="11">
      <t>クロ</t>
    </rPh>
    <phoneticPr fontId="4"/>
  </si>
  <si>
    <t>インクカートリッジ　黒46</t>
    <rPh sb="10" eb="11">
      <t>クロ</t>
    </rPh>
    <phoneticPr fontId="4"/>
  </si>
  <si>
    <t>インクカートリッジ　黒47</t>
    <rPh sb="10" eb="11">
      <t>クロ</t>
    </rPh>
    <phoneticPr fontId="4"/>
  </si>
  <si>
    <t>インクカートリッジ　黒48</t>
    <rPh sb="10" eb="11">
      <t>クロ</t>
    </rPh>
    <phoneticPr fontId="4"/>
  </si>
  <si>
    <t>インクカートリッジ　黒49</t>
    <rPh sb="10" eb="11">
      <t>クロ</t>
    </rPh>
    <phoneticPr fontId="4"/>
  </si>
  <si>
    <t>インクカートリッジ　黒50</t>
    <rPh sb="10" eb="11">
      <t>クロ</t>
    </rPh>
    <phoneticPr fontId="4"/>
  </si>
  <si>
    <t>インクカートリッジ　黒51</t>
    <rPh sb="10" eb="11">
      <t>クロ</t>
    </rPh>
    <phoneticPr fontId="4"/>
  </si>
  <si>
    <t>インクカートリッジ　黒52</t>
    <rPh sb="10" eb="11">
      <t>クロ</t>
    </rPh>
    <phoneticPr fontId="4"/>
  </si>
  <si>
    <t>インクカートリッジ　黒53</t>
    <rPh sb="10" eb="11">
      <t>クロ</t>
    </rPh>
    <phoneticPr fontId="4"/>
  </si>
  <si>
    <t>インクカートリッジ　黒54</t>
    <rPh sb="10" eb="11">
      <t>クロ</t>
    </rPh>
    <phoneticPr fontId="4"/>
  </si>
  <si>
    <t>インクカートリッジ　黒55</t>
    <rPh sb="10" eb="11">
      <t>クロ</t>
    </rPh>
    <phoneticPr fontId="4"/>
  </si>
  <si>
    <t>EPSON　abc-2</t>
  </si>
  <si>
    <t>EPSON　abc-3</t>
  </si>
  <si>
    <t>EPSON　abc-4</t>
  </si>
  <si>
    <t>EPSON　abc-5</t>
  </si>
  <si>
    <t>EPSON　abc-6</t>
  </si>
  <si>
    <t>EPSON　abc-7</t>
  </si>
  <si>
    <t>EPSON　abc-8</t>
  </si>
  <si>
    <t>EPSON　abc-9</t>
  </si>
  <si>
    <t>EPSON　abc-10</t>
  </si>
  <si>
    <t>EPSON　abc-11</t>
  </si>
  <si>
    <t>EPSON　abc-12</t>
  </si>
  <si>
    <t>EPSON　abc-13</t>
  </si>
  <si>
    <t>EPSON　abc-14</t>
  </si>
  <si>
    <t>EPSON　abc-15</t>
  </si>
  <si>
    <t>EPSON　abc-16</t>
  </si>
  <si>
    <t>EPSON　abc-17</t>
  </si>
  <si>
    <t>EPSON　abc-18</t>
  </si>
  <si>
    <t>EPSON　abc-19</t>
  </si>
  <si>
    <t>EPSON　abc-20</t>
  </si>
  <si>
    <t>EPSON　abc-21</t>
  </si>
  <si>
    <t>EPSON　abc-22</t>
  </si>
  <si>
    <t>EPSON　abc-23</t>
  </si>
  <si>
    <t>EPSON　abc-24</t>
  </si>
  <si>
    <t>EPSON　abc-25</t>
  </si>
  <si>
    <t>EPSON　abc-26</t>
  </si>
  <si>
    <t>EPSON　abc-27</t>
  </si>
  <si>
    <t>EPSON　abc-28</t>
  </si>
  <si>
    <t>EPSON　abc-29</t>
  </si>
  <si>
    <t>EPSON　abc-30</t>
  </si>
  <si>
    <t>EPSON　abc-31</t>
  </si>
  <si>
    <t>EPSON　abc-32</t>
  </si>
  <si>
    <t>EPSON　abc-33</t>
  </si>
  <si>
    <t>EPSON　abc-34</t>
  </si>
  <si>
    <t>EPSON　abc-35</t>
  </si>
  <si>
    <t>EPSON　abc-36</t>
  </si>
  <si>
    <t>EPSON　abc-37</t>
  </si>
  <si>
    <t>EPSON　abc-38</t>
  </si>
  <si>
    <t>EPSON　abc-39</t>
  </si>
  <si>
    <t>EPSON　abc-40</t>
  </si>
  <si>
    <t>EPSON　abc-41</t>
  </si>
  <si>
    <t>EPSON　abc-42</t>
  </si>
  <si>
    <t>EPSON　abc-43</t>
  </si>
  <si>
    <t>EPSON　abc-44</t>
  </si>
  <si>
    <t>EPSON　abc-45</t>
  </si>
  <si>
    <t>EPSON　abc-46</t>
  </si>
  <si>
    <t>EPSON　abc-47</t>
  </si>
  <si>
    <t>EPSON　abc-48</t>
  </si>
  <si>
    <t>EPSON　abc-49</t>
  </si>
  <si>
    <t>EPSON　abc-50</t>
  </si>
  <si>
    <t>EPSON　abc-51</t>
  </si>
  <si>
    <t>EPSON　abc-52</t>
  </si>
  <si>
    <t>EPSON　abc-53</t>
  </si>
  <si>
    <t>EPSON　abc-54</t>
  </si>
  <si>
    <t>EPSON　abc-55</t>
  </si>
  <si>
    <t>計</t>
    <rPh sb="0" eb="1">
      <t>ケイ</t>
    </rPh>
    <phoneticPr fontId="4"/>
  </si>
  <si>
    <t>合   計</t>
    <rPh sb="0" eb="1">
      <t>ゴウ</t>
    </rPh>
    <rPh sb="4" eb="5">
      <t>ケイ</t>
    </rPh>
    <phoneticPr fontId="4"/>
  </si>
  <si>
    <t>品　　　名</t>
    <rPh sb="0" eb="1">
      <t>シナ</t>
    </rPh>
    <rPh sb="4" eb="5">
      <t>メイ</t>
    </rPh>
    <phoneticPr fontId="5"/>
  </si>
  <si>
    <t>納　　期</t>
    <rPh sb="0" eb="1">
      <t>オサム</t>
    </rPh>
    <rPh sb="3" eb="4">
      <t>キ</t>
    </rPh>
    <phoneticPr fontId="4"/>
  </si>
  <si>
    <t>AA</t>
    <phoneticPr fontId="4"/>
  </si>
  <si>
    <t>物品売買契約条項</t>
  </si>
  <si>
    <t>（契約の目的）</t>
  </si>
  <si>
    <t>（代金）</t>
  </si>
  <si>
    <t>（特許法上の権利の侵害の禁止）</t>
  </si>
  <si>
    <t>（契約書及び仕様書の優先並びに仕様書等の疑義）</t>
  </si>
  <si>
    <t>（輸送費）</t>
  </si>
  <si>
    <t>（完成検査）</t>
  </si>
  <si>
    <t>（持込みの予定期日等の通知）</t>
  </si>
  <si>
    <t>（給付の完了の届出）</t>
  </si>
  <si>
    <t>（受領検査）</t>
  </si>
  <si>
    <t>（受領）</t>
  </si>
  <si>
    <t>（値引受領）</t>
  </si>
  <si>
    <t>（所有権の移転）</t>
  </si>
  <si>
    <t>（代金の請求及び支払）</t>
  </si>
  <si>
    <t>（支払の特例）</t>
  </si>
  <si>
    <t>（契約保証金による充当）</t>
  </si>
  <si>
    <t>（納期の猶予）</t>
  </si>
  <si>
    <t>（延納金）</t>
  </si>
  <si>
    <t>（遅滞金）</t>
  </si>
  <si>
    <t>（契約物品の納入不能等の通知）</t>
  </si>
  <si>
    <t>（損害負担）</t>
  </si>
  <si>
    <t>（契約物品のかし）</t>
  </si>
  <si>
    <t>（契約等の変更）</t>
  </si>
  <si>
    <t>（甲の解除権）</t>
  </si>
  <si>
    <t>（乙の解除権）</t>
  </si>
  <si>
    <t>（違約金）</t>
  </si>
  <si>
    <t>（損害賠償）</t>
  </si>
  <si>
    <t>（秘密の保全）</t>
  </si>
  <si>
    <t>（調査）</t>
  </si>
  <si>
    <t>第１条　乙は、この契約書のほか、この契約書に付属する仕様書並びに仕様書に添付さ</t>
    <phoneticPr fontId="4"/>
  </si>
  <si>
    <t>　れた図書又は見本（以下「仕様書等」という。）に定めるところに従い、標記の契約</t>
    <phoneticPr fontId="4"/>
  </si>
  <si>
    <t>　物品を納期までに指定された場所に納入し、甲は、その代金を乙に支払うものとする。</t>
    <phoneticPr fontId="4"/>
  </si>
  <si>
    <t>第２条　契約金額をもって、乙に支払われる代金の金額とする。ただし、単価契約につ</t>
    <phoneticPr fontId="4"/>
  </si>
  <si>
    <t>　いては、標記単価に数量を乗じた金額をもって乙に支払われる代金の金額とする。</t>
    <phoneticPr fontId="4"/>
  </si>
  <si>
    <t>　該条項の定めるところに従い確定するものとする。</t>
    <phoneticPr fontId="4"/>
  </si>
  <si>
    <t>第３条　乙は、次の各号に掲げる場合は、あらかじめ、書面により甲の承認を受けなけ</t>
    <phoneticPr fontId="4"/>
  </si>
  <si>
    <t>　ればならない。</t>
    <phoneticPr fontId="4"/>
  </si>
  <si>
    <t>　(3) 納入前の契約物品を担保に供する場合</t>
    <phoneticPr fontId="4"/>
  </si>
  <si>
    <t>　認を与えるものとする。</t>
    <phoneticPr fontId="4"/>
  </si>
  <si>
    <t>第４条　乙は、この契約の履行に関する事務の全部又は一部を行わせるため、代理人を</t>
    <phoneticPr fontId="4"/>
  </si>
  <si>
    <t>第５条　乙は、この契約の履行にあたり、第三者の有する特許法、実用新案法若しくは</t>
    <phoneticPr fontId="4"/>
  </si>
  <si>
    <t>　意匠法上の権利又は技術上の知識に関し、第三者が乙に対して有する契約上の権利を</t>
    <phoneticPr fontId="4"/>
  </si>
  <si>
    <t>　侵害することのないよう必要な措置を講ずるものとする。</t>
    <phoneticPr fontId="4"/>
  </si>
  <si>
    <t>２　乙が、前項の必要な措置を講じなかったことにより、甲が損害を受けた場合は、甲</t>
    <phoneticPr fontId="4"/>
  </si>
  <si>
    <t>２　上記の契約において、特約条項を付して代金を確定することを約定する場合は、当</t>
    <phoneticPr fontId="4"/>
  </si>
  <si>
    <t>２　甲は、前項の場合において、この契約の履行上支障を生ずるおそれがない限り、承</t>
    <phoneticPr fontId="4"/>
  </si>
  <si>
    <t>　は、乙に対してその賠償を請求することができる。</t>
    <phoneticPr fontId="4"/>
  </si>
  <si>
    <t>第６条　参考として仕様書に添付された図面、見本及び図書が契約書及び仕様書に定め</t>
    <phoneticPr fontId="4"/>
  </si>
  <si>
    <t>　るところと相違する場合は、契約書及び仕様書が優先する。　</t>
    <phoneticPr fontId="4"/>
  </si>
  <si>
    <t>２　乙は、仕様書等に疑義がある場合は、速やかに甲の説明を求めなければならない。</t>
    <phoneticPr fontId="4"/>
  </si>
  <si>
    <t>　この場合において、乙は、当該説明が文書によってなされるよう要求することができ</t>
    <phoneticPr fontId="4"/>
  </si>
  <si>
    <t>３　乙は、前項の説明に従ったことを理由として、この契約に定める義務の履行の責め</t>
    <phoneticPr fontId="4"/>
  </si>
  <si>
    <t>　を免れない。ただし、乙がその説明の不適当なことを知って、速やかに甲に異議を申</t>
    <phoneticPr fontId="4"/>
  </si>
  <si>
    <t>　し立てたにもかかわらず、甲が当該説明によることを求めたときは、この限りでない。</t>
    <phoneticPr fontId="4"/>
  </si>
  <si>
    <t>第７条　納入場所までの輸送（梱包を含む。）に必要な費用は、代金に含まれる。</t>
    <phoneticPr fontId="4"/>
  </si>
  <si>
    <t>第８条　乙は、契約書又は仕様書等において完成検査を行わないこととされている場合</t>
    <phoneticPr fontId="4"/>
  </si>
  <si>
    <t>　を除き、契約物品を納入場所に送付するのに先立ち、契約物品の品質（契約物品の性</t>
    <phoneticPr fontId="4"/>
  </si>
  <si>
    <t>　質上必要な包装等の品質を含む。）に関し、甲の完成検査を受けなければならない。</t>
    <phoneticPr fontId="4"/>
  </si>
  <si>
    <t>２　完成検査は、甲の指名した検査官により、契約書、仕様書等及び甲の定めた検査等</t>
    <phoneticPr fontId="4"/>
  </si>
  <si>
    <t>　実施要領により行われるものとする。</t>
    <phoneticPr fontId="4"/>
  </si>
  <si>
    <t>３　完成検査においては、契約物品の品質が契約書及び仕様書等に適合するか否かによ</t>
    <phoneticPr fontId="4"/>
  </si>
  <si>
    <t>　り、合格又は不合格の判定を行うものとする。</t>
    <phoneticPr fontId="4"/>
  </si>
  <si>
    <t>４　検査官は、前項により合格と判定した場合は、速やかに完成検査合格証を乙に交付</t>
    <phoneticPr fontId="4"/>
  </si>
  <si>
    <t>　するものとする。</t>
    <phoneticPr fontId="4"/>
  </si>
  <si>
    <t>５　乙は、完成検査に立会わなければならない。</t>
    <phoneticPr fontId="4"/>
  </si>
  <si>
    <t>６　完成検査を受けるのに必要な費用は、代金に含まれるものとする。</t>
    <phoneticPr fontId="4"/>
  </si>
  <si>
    <t>第９条　乙は、契約物品を納入場所に持ち込もうとする場合には、必要に応じ、持込み</t>
    <phoneticPr fontId="4"/>
  </si>
  <si>
    <t>　の予定期日、その他必要な事項を納入場所の検査官に通知しなければならない。また、</t>
    <phoneticPr fontId="4"/>
  </si>
  <si>
    <t>　納期までに相当の期間があるときに持ち込もうとする場合は、乙は、あらかじめ、持</t>
    <phoneticPr fontId="4"/>
  </si>
  <si>
    <t>　込みの予定期日その他必要な事項について甲と協議しなければならない。</t>
    <phoneticPr fontId="4"/>
  </si>
  <si>
    <t>第１０条　乙は、契約物品の持込みの完了（据付けを必要とするときは、据付けの完了）</t>
    <phoneticPr fontId="4"/>
  </si>
  <si>
    <t>　により、この契約による給付が完了した場合は、直ちに納品書に完成検査合格証を添</t>
    <phoneticPr fontId="4"/>
  </si>
  <si>
    <t>　えてその旨を検査官に届け出なければならない。契約物品が分割して納入することと</t>
    <phoneticPr fontId="4"/>
  </si>
  <si>
    <t>　されている場合において、それぞれの部分につき給付が完了したときもまた同様とす</t>
    <phoneticPr fontId="4"/>
  </si>
  <si>
    <t>２　前項の届出を受理したときをもって、乙の納入日とする。</t>
    <phoneticPr fontId="4"/>
  </si>
  <si>
    <t>第１１条　甲は、前条の届出があった場合は、当該届出に係る契約物品について、この</t>
    <phoneticPr fontId="4"/>
  </si>
  <si>
    <t>　契約による給付の完了の確認のため、甲の指名した検査官により受領検査を実施させ</t>
    <phoneticPr fontId="4"/>
  </si>
  <si>
    <t>　るものとする。</t>
    <phoneticPr fontId="4"/>
  </si>
  <si>
    <t>２　受領検査の実施については、甲の定めた検査等実施要領に規定するところによるも</t>
    <phoneticPr fontId="4"/>
  </si>
  <si>
    <t>３　受領検査においては、納品書及び完成検査合格証を確認したうえ、契約物品が契約</t>
    <phoneticPr fontId="4"/>
  </si>
  <si>
    <t>　書及び仕様書等に適合するか否かにより合格又は不合格の判定を行うものとする。</t>
    <phoneticPr fontId="4"/>
  </si>
  <si>
    <t>４　前項の判定は、前条の届出があった日から１０日以内にしなければならない。</t>
    <phoneticPr fontId="4"/>
  </si>
  <si>
    <t>５　乙は、受領検査に立ち会うことができる。</t>
    <phoneticPr fontId="4"/>
  </si>
  <si>
    <t>６　乙は、検査官に対し、検査の日時その他必要な事項の通知を求めることができる。</t>
    <phoneticPr fontId="4"/>
  </si>
  <si>
    <t>７　受領検査を受けるのに必要な費用は、代金に含まれるものとする。</t>
    <phoneticPr fontId="4"/>
  </si>
  <si>
    <t>第１２条　甲は、契約物品が受領検査において合格とされた場合は、これを受領する。</t>
    <phoneticPr fontId="4"/>
  </si>
  <si>
    <t>２　甲は、乙が受領検査において不合格とされた契約物品を引き取るのに必要な期間は、</t>
    <phoneticPr fontId="4"/>
  </si>
  <si>
    <t>　乙が自ら管理する場合を除き、善良な管理者の注意をもってこれを保管しなければな</t>
    <phoneticPr fontId="4"/>
  </si>
  <si>
    <t>　らない。</t>
    <phoneticPr fontId="4"/>
  </si>
  <si>
    <t>第１３条　甲は、完成検査において契約物品が不合格と判定された場合において、当該</t>
    <phoneticPr fontId="4"/>
  </si>
  <si>
    <t>　契約物品に使用上重大な支障がないと認めて特にその受領を容認したときは、値引受</t>
    <phoneticPr fontId="4"/>
  </si>
  <si>
    <t>　領通知書を乙に交付するものとする。</t>
    <phoneticPr fontId="4"/>
  </si>
  <si>
    <t>２　乙は、完成検査において不合格と判定された契約物品について前項による受領の容</t>
    <phoneticPr fontId="4"/>
  </si>
  <si>
    <t>　認を甲に申請することができる。</t>
    <phoneticPr fontId="4"/>
  </si>
  <si>
    <t>３　乙は、値引受領通知書の交付を受けている場合は、受領検査においては完成検査合</t>
    <phoneticPr fontId="4"/>
  </si>
  <si>
    <t>　格証に代えて値引受領通知書の確認を受けるものとし、甲は、数量の不足及び輸送中</t>
    <phoneticPr fontId="4"/>
  </si>
  <si>
    <t>　の事故が確認されない限り当該契約物品を受領する。</t>
    <phoneticPr fontId="4"/>
  </si>
  <si>
    <t>４　前項によるもののほか、受領検査において不合格と判定された契約物品で甲が使用</t>
    <phoneticPr fontId="4"/>
  </si>
  <si>
    <t>　上重大な支障がないと認めたものにつき受領することがあるものとする。</t>
    <phoneticPr fontId="4"/>
  </si>
  <si>
    <t>５　乙は、受領検査において、不合格と判定された契約物品について前項による受領を</t>
    <phoneticPr fontId="4"/>
  </si>
  <si>
    <t>　甲に申請することができる。</t>
    <phoneticPr fontId="4"/>
  </si>
  <si>
    <t>６　甲は、第３項又は第４項の契約物品を受領する場合は、代金につき相当額を減額す</t>
    <phoneticPr fontId="4"/>
  </si>
  <si>
    <t>第１４条　契約物品の所有権は、受領したときをもって乙から甲に移転するものとする。</t>
    <phoneticPr fontId="4"/>
  </si>
  <si>
    <t>２　契約物品の性質上必要な包装等は、仕様書に特に定めのあるものを除き、契約物品</t>
    <phoneticPr fontId="4"/>
  </si>
  <si>
    <t>　の所有権の移転とともに甲に帰属するものとする。</t>
    <phoneticPr fontId="4"/>
  </si>
  <si>
    <t>第１５条　乙は、契約物品の全部を納入した場合は、代金を甲に適法な支払請求書をも</t>
    <phoneticPr fontId="4"/>
  </si>
  <si>
    <t>　って請求するものとする。</t>
    <phoneticPr fontId="4"/>
  </si>
  <si>
    <t>２　甲は、前項に定める支払請求書を受理した場合は、受理した日から３０日以内の日</t>
    <phoneticPr fontId="4"/>
  </si>
  <si>
    <t>　に乙に当該金額を支払うものとする。</t>
    <phoneticPr fontId="4"/>
  </si>
  <si>
    <t>第１６条　甲は、乙に対しこの契約又は他の契約において有する金銭債権とこの契約の</t>
    <phoneticPr fontId="4"/>
  </si>
  <si>
    <t>　支払うべき代金と相殺することができる。</t>
    <phoneticPr fontId="4"/>
  </si>
  <si>
    <t>第１７条　乙は、あらかじめ部分払を約定した場合は、納入既済部分に対する代金の請</t>
    <phoneticPr fontId="4"/>
  </si>
  <si>
    <t>　求をすることができる。</t>
    <phoneticPr fontId="4"/>
  </si>
  <si>
    <t>２　前項の請求をする場合及び支払いについては、第１５条の規定を準用する。</t>
    <phoneticPr fontId="4"/>
  </si>
  <si>
    <t>第１８条　甲は、約定期間（第１５条第２項の期間をいう。以下同じ。）内に代金を乙</t>
    <phoneticPr fontId="4"/>
  </si>
  <si>
    <t>　に支払わない場合は、約定期間満了の日の翌日から支払いをする日までの日数に応じ、</t>
    <phoneticPr fontId="4"/>
  </si>
  <si>
    <t>　じて計算した金額を遅延利息として乙に支払わなければならない。ただし、約定期間</t>
    <phoneticPr fontId="4"/>
  </si>
  <si>
    <t>　内に支払いをしないことが天災地変等やむを得ない理由による場合は、当該理由の継</t>
    <phoneticPr fontId="4"/>
  </si>
  <si>
    <t>　続する期間は約定期間に算入せず、又は遅延利息を支払う日数に計算しないものとす</t>
    <phoneticPr fontId="4"/>
  </si>
  <si>
    <t>２　前項の規定により計算した遅延利息の額が１００円未満である場合は、遅延利息を</t>
    <phoneticPr fontId="4"/>
  </si>
  <si>
    <t>　支払うことを要せず、その額に１００円未満の端数がある場合は、その端数を切り捨</t>
    <phoneticPr fontId="4"/>
  </si>
  <si>
    <t>　てるものとする。</t>
    <phoneticPr fontId="4"/>
  </si>
  <si>
    <t>３　甲が、第１１条第４項による期間内に合否の判定をしない場合は、その期間を経過</t>
    <phoneticPr fontId="4"/>
  </si>
  <si>
    <t>　した日から合否の判定をした日までの日数は約定期間の日数から差し引くものとし、</t>
    <phoneticPr fontId="4"/>
  </si>
  <si>
    <t>　また、当該遅延期間が約定期間の日数をこえる場合は、約定期間は満了したものとみ</t>
    <phoneticPr fontId="4"/>
  </si>
  <si>
    <t>　なし、甲は、そのこえる日数に応じ前２項の計算の例に準じ、第１項に定める利率を</t>
    <phoneticPr fontId="4"/>
  </si>
  <si>
    <t>　もって計算した金額を乙に対して支払わなければならない。</t>
    <phoneticPr fontId="4"/>
  </si>
  <si>
    <t>第１９条　甲は第３０条第１項の規定により違約金を徴収し、又は同条第２項の規定に</t>
    <phoneticPr fontId="4"/>
  </si>
  <si>
    <t>　より損害賠償を請求する場合は、乙が提供した契約保証金をもってこれに充当するも</t>
    <phoneticPr fontId="4"/>
  </si>
  <si>
    <t>２　乙が契約保証金に代えて担保を提供した場合においては、前項の徴収又は請求は相</t>
    <phoneticPr fontId="4"/>
  </si>
  <si>
    <t>　当の期間を定めてするものとし、その期間内に支払いがなかったときは、甲はこれを</t>
    <phoneticPr fontId="4"/>
  </si>
  <si>
    <t>　換価して得た金額をもって違約金又は損害賠償に充当するものとする。</t>
    <phoneticPr fontId="4"/>
  </si>
  <si>
    <t>第２０条　乙は、理由を添えて、納期の猶予を申請することができる。</t>
    <phoneticPr fontId="4"/>
  </si>
  <si>
    <t>２　甲は、前項の申請があった場合においては、契約の目的の達成に支障がないと認め</t>
    <phoneticPr fontId="4"/>
  </si>
  <si>
    <t>　る日まで納期を猶予することができる。</t>
    <phoneticPr fontId="4"/>
  </si>
  <si>
    <t>３　乙は、納期を過ぎた後においても、第１項の申請をすることができる。</t>
    <phoneticPr fontId="4"/>
  </si>
  <si>
    <t>第２１条　乙は、前条第２項により納期が猶予された場合においては、延納日数に応じ、</t>
    <phoneticPr fontId="4"/>
  </si>
  <si>
    <t>　延納分に相当する代金に対し、１日につき０．１パーセントの率を乗じて計算した金</t>
    <phoneticPr fontId="4"/>
  </si>
  <si>
    <t>　額を延納金として甲に支払わなければならない。ただし、延納分に相当する代金の１</t>
    <phoneticPr fontId="4"/>
  </si>
  <si>
    <t>　０パーセントの金額をもって限度額とする。</t>
    <phoneticPr fontId="4"/>
  </si>
  <si>
    <t>２　前項において「延納日数」とは、次の各号に掲げる日数から乙の責めに帰すること</t>
    <phoneticPr fontId="4"/>
  </si>
  <si>
    <t>　ができない理由によって納入が遅れた日数その他取引の性質等の事情を考慮して延納</t>
    <phoneticPr fontId="4"/>
  </si>
  <si>
    <t>　金の支払いを求めることを不相当とする日数を除いた日数をいう。</t>
    <phoneticPr fontId="4"/>
  </si>
  <si>
    <t>　(1) 納期以前にされた申請に基づいて納期が猶予された日までに延納分を納入したと</t>
    <phoneticPr fontId="4"/>
  </si>
  <si>
    <t>　　きは、従前の納期の翌日から納入した日までの日数</t>
    <phoneticPr fontId="4"/>
  </si>
  <si>
    <t>　(2) 納期以前にされた申請に基づいて納期が猶予された場合において、猶予された日</t>
    <phoneticPr fontId="4"/>
  </si>
  <si>
    <t>　　までに延納分を納入しなかったときは、従前の納期の翌日から猶予された日までの</t>
    <phoneticPr fontId="4"/>
  </si>
  <si>
    <t>　　日数</t>
    <phoneticPr fontId="4"/>
  </si>
  <si>
    <t>　(3) 納期を過ぎた後においてされた申請に基づいて納期が猶予された場合において、</t>
    <phoneticPr fontId="4"/>
  </si>
  <si>
    <t>　　猶予された日までに延納分を納入したときは、申請した翌日から納入した日までの</t>
    <phoneticPr fontId="4"/>
  </si>
  <si>
    <t>　(4) 納期を過ぎた後においてされた申請に基づいて納期が猶予された場合において、</t>
    <phoneticPr fontId="4"/>
  </si>
  <si>
    <t>　　猶予された日までに延納分を納入しなかったときは、申請した日の翌日から猶予さ</t>
    <phoneticPr fontId="4"/>
  </si>
  <si>
    <t>　　れた日までの日数</t>
    <phoneticPr fontId="4"/>
  </si>
  <si>
    <t>３　前項の適用においては、納入は第１０条の届出があったときにされたものとみなす。</t>
    <phoneticPr fontId="4"/>
  </si>
  <si>
    <t>４　乙は、甲が相当の期間を置いて指定する期日までに第１項の延納金を支払わない場</t>
    <phoneticPr fontId="4"/>
  </si>
  <si>
    <t>　合は、その期日の翌日から支払いのあった日までの日数に応じ、当該延納金に対し、</t>
    <phoneticPr fontId="4"/>
  </si>
  <si>
    <t>　年５．０パーセントの率を乗じて計算した金額を遅延利息として甲に支払わなければ</t>
    <phoneticPr fontId="4"/>
  </si>
  <si>
    <t>　ならない。</t>
    <phoneticPr fontId="4"/>
  </si>
  <si>
    <t>第２２条　乙は、契約物品の納入が納期に遅れた場合には遅滞日数に応じ、遅滞分に相</t>
    <phoneticPr fontId="4"/>
  </si>
  <si>
    <t>　当する代金に対し、１日につき０．３パーセントの率を乗じて計算した金額を遅滞金</t>
    <phoneticPr fontId="4"/>
  </si>
  <si>
    <t>　として甲に支払わなければならない。</t>
    <phoneticPr fontId="4"/>
  </si>
  <si>
    <t>２　前項の規定において「遅滞日数」とは、納期の翌日から遅滞分を納入した日（納期</t>
    <phoneticPr fontId="4"/>
  </si>
  <si>
    <t>　を過ぎた後においてされた申請に基づいて納期が猶予された場合においては、当該申</t>
    <phoneticPr fontId="4"/>
  </si>
  <si>
    <t>　請のあった日）までの日数から乙の責めに帰することができない理由によって遅れた</t>
    <phoneticPr fontId="4"/>
  </si>
  <si>
    <t>　日数を除いた日数をいう。</t>
    <phoneticPr fontId="4"/>
  </si>
  <si>
    <t>３　前条第３項の規定は、前項の場合に準用し、前条第４項の規定は、第１項の場合に</t>
    <phoneticPr fontId="4"/>
  </si>
  <si>
    <t>　準用する。</t>
    <phoneticPr fontId="4"/>
  </si>
  <si>
    <t>第２３条　乙は、理由のいかんを問わず納期までに契約物品を納入する見込みがなくな</t>
    <phoneticPr fontId="4"/>
  </si>
  <si>
    <t>　った場合、契約物品を納入することができなくなった場合又は納入前の契約物品の滅</t>
    <phoneticPr fontId="4"/>
  </si>
  <si>
    <t>　失若しくは損傷で第２５条により甲の負担となるべきものが発生した場合は、直ちに</t>
    <phoneticPr fontId="4"/>
  </si>
  <si>
    <t>　甲にこの旨を通知するものとする。</t>
    <phoneticPr fontId="4"/>
  </si>
  <si>
    <t>（危険負担）</t>
    <phoneticPr fontId="4"/>
  </si>
  <si>
    <t>第２４条　甲乙双方の責めに帰することができない理由により、契約物品を納入するこ</t>
    <phoneticPr fontId="4"/>
  </si>
  <si>
    <t>　とができなくなった場合は、乙は契約物品の納入の義務を免れるものとし、甲はその</t>
    <phoneticPr fontId="4"/>
  </si>
  <si>
    <t>　代金の支払いの義務を免れるものとする。</t>
    <phoneticPr fontId="4"/>
  </si>
  <si>
    <t>２　甲の責めに帰すべき理由により、契約物品を納入することができなくなった場合は、</t>
    <phoneticPr fontId="4"/>
  </si>
  <si>
    <t>　乙は契約物品の納入の義務を免れるものとし、甲は乙に代金（乙が、納入の義務を免</t>
    <phoneticPr fontId="4"/>
  </si>
  <si>
    <t>　れたことによって得た利益に相当する金額を除く。）を支払うものとする。</t>
    <phoneticPr fontId="4"/>
  </si>
  <si>
    <t>３　前項の場合において、乙が保険金、損害賠償その他の代償又はそのような代償の請</t>
    <phoneticPr fontId="4"/>
  </si>
  <si>
    <t>　求権を取得したときは、甲は、その価格の限度で代金の支払義務を免れる。</t>
    <phoneticPr fontId="4"/>
  </si>
  <si>
    <t>第２５条　納入前の契約物品が滅失し、又は損傷した場合においてこれを修補（良品と</t>
    <phoneticPr fontId="4"/>
  </si>
  <si>
    <t>　の取替えを含む。）すべきときは、その損害は次項から第４項までに従って負担され</t>
    <phoneticPr fontId="4"/>
  </si>
  <si>
    <t>２　前項の滅失又は損傷が甲乙双方の責めに帰することができない理由によるものであ</t>
    <phoneticPr fontId="4"/>
  </si>
  <si>
    <t>　る場合は、その損害は乙の負担に帰する。</t>
    <phoneticPr fontId="4"/>
  </si>
  <si>
    <t>３　第１項の滅失又は損傷が甲の責めに帰すべき理由によるものである場合は、その損</t>
    <phoneticPr fontId="4"/>
  </si>
  <si>
    <t>　害は甲の負担に帰する。</t>
    <phoneticPr fontId="4"/>
  </si>
  <si>
    <t>４　第１項の滅失又は損傷が、乙の責めに帰すべき理由によるものである場合は、その</t>
    <phoneticPr fontId="4"/>
  </si>
  <si>
    <t>　損害は乙の負担に帰する。</t>
    <phoneticPr fontId="4"/>
  </si>
  <si>
    <t>５　第３項の場合において、乙が保険金、損害賠償その他の代償又はそのような代償の</t>
    <phoneticPr fontId="4"/>
  </si>
  <si>
    <t>　請求権を取得したときは、甲は、その価格の限度でその負担を免れる。</t>
    <phoneticPr fontId="4"/>
  </si>
  <si>
    <t>第２６条　納入された契約物品にかし（数量の不足を含む。以下同じ。）がある場合は、</t>
    <phoneticPr fontId="4"/>
  </si>
  <si>
    <t>　甲は、相当の期限を定めて乙に修補（良品との取替え及び数量不足の場合における数</t>
    <phoneticPr fontId="4"/>
  </si>
  <si>
    <t>　量の追加を含む。以下同じ。）を請求するものとする。ただし、甲は、かしが重要で</t>
    <phoneticPr fontId="4"/>
  </si>
  <si>
    <t>　なく、かつ、その修補に過分の費用を要するときその他修補を請求することが相当で</t>
    <phoneticPr fontId="4"/>
  </si>
  <si>
    <t>　ないと認められるときは、修補の請求に代えて代金の減額を請求することができる。</t>
    <phoneticPr fontId="4"/>
  </si>
  <si>
    <t>２　契約物品のかしが乙の責めに帰すべき理由によるものである場合は、甲は、前項の</t>
    <phoneticPr fontId="4"/>
  </si>
  <si>
    <t>　請求に際し、これによって生じた損害の賠償を請求することができる。</t>
    <phoneticPr fontId="4"/>
  </si>
  <si>
    <t>３　甲は、契約物品のかしが重要であり、そのため契約の目的を達することができない</t>
    <phoneticPr fontId="4"/>
  </si>
  <si>
    <t>　と認める場合は、第２８条による解除の例により契約を解除することができる。この</t>
    <phoneticPr fontId="4"/>
  </si>
  <si>
    <t>　場合において、甲は返還すべき契約物品が既にその用に供せられたとしてもこれによ</t>
    <phoneticPr fontId="4"/>
  </si>
  <si>
    <t>　り受けた利益を返還しないものとし、乙は返還すべき金額に利息を付さないものとす</t>
    <phoneticPr fontId="4"/>
  </si>
  <si>
    <t>４　甲は、検査等実施要領において契約物品の全数について数量の確認を行うことが定</t>
    <phoneticPr fontId="4"/>
  </si>
  <si>
    <t>　められている場合は、契約物品のかしとして数量の不足を主張することができない。</t>
    <phoneticPr fontId="4"/>
  </si>
  <si>
    <t>５　修補の請求若しくは代金の減額の請求又は解除の通知は、契約物品の納入の日（乙</t>
    <phoneticPr fontId="4"/>
  </si>
  <si>
    <t>　が当該かしにつき知って告げなかった場合は、当該かしが発見された日）から１年内</t>
    <phoneticPr fontId="4"/>
  </si>
  <si>
    <t>　に発しなければならない。ただし、数量の不足については６月内に発するものとし、</t>
    <phoneticPr fontId="4"/>
  </si>
  <si>
    <t>　また、修補の期限がこの期間の満了の日以後に到来することとなっているときは、代</t>
    <phoneticPr fontId="4"/>
  </si>
  <si>
    <t>　金の減額の請求又は契約の解除の通知に関しては、当該期限の到来の日から２週間を</t>
    <phoneticPr fontId="4"/>
  </si>
  <si>
    <t>　経過する日までこの期間を延長する。</t>
    <phoneticPr fontId="4"/>
  </si>
  <si>
    <t>６　乙は、前項による通知があった場合においては、甲に対し異議を申し立てることが</t>
    <phoneticPr fontId="4"/>
  </si>
  <si>
    <t>　できる。甲は、審査のうえ、乙の申立てに理由があるときは、当該修補の請求若しく</t>
    <phoneticPr fontId="4"/>
  </si>
  <si>
    <t>　は代金の減額の請求又は解除を取り消し、又は変更するものとする。</t>
    <phoneticPr fontId="4"/>
  </si>
  <si>
    <t>７　かしのある契約物品の修補の義務の履行については、性質の許す限り、この契約条</t>
    <phoneticPr fontId="4"/>
  </si>
  <si>
    <t>　項を準用する。</t>
    <phoneticPr fontId="4"/>
  </si>
  <si>
    <t>８　前各号の規定は、第１項により修補され、再度引き渡された契約物品になお当該修</t>
    <phoneticPr fontId="4"/>
  </si>
  <si>
    <t>　補に係るかしがある場合に準用する。</t>
    <phoneticPr fontId="4"/>
  </si>
  <si>
    <t>９　修補に必要な費用は、代金に含まれるものとする。</t>
    <phoneticPr fontId="4"/>
  </si>
  <si>
    <t>第２７条　甲は、契約物品が納入されるまでの間において必要がある場合は、納期、納</t>
    <phoneticPr fontId="4"/>
  </si>
  <si>
    <t>　入場所、契約数量、仕様書等の内容その他、この契約に定めるところを変更するため、</t>
    <phoneticPr fontId="4"/>
  </si>
  <si>
    <t>　乙と協議することができる。</t>
    <phoneticPr fontId="4"/>
  </si>
  <si>
    <t>２　甲及び乙は、この契約の締結後、天災地変、法令の制定又は改廃その他著しい事情</t>
    <phoneticPr fontId="4"/>
  </si>
  <si>
    <t>　の変更により、この契約に定めるところが不適当となったと認められる場合は、この</t>
    <phoneticPr fontId="4"/>
  </si>
  <si>
    <t>　契約に定めるところを変更するため、協議することができる。</t>
    <phoneticPr fontId="4"/>
  </si>
  <si>
    <t>３　前項の規定により契約金額を変更する場合は、乙は当該変更に係る見積書を作成し、</t>
    <phoneticPr fontId="4"/>
  </si>
  <si>
    <t>　速やかに甲に提出しなければならない。</t>
    <phoneticPr fontId="4"/>
  </si>
  <si>
    <t>第２８条　甲は、次の各号の一に該当する場合は、この契約の全部又は一部を解除する</t>
    <phoneticPr fontId="4"/>
  </si>
  <si>
    <t>　ことができる。</t>
    <phoneticPr fontId="4"/>
  </si>
  <si>
    <t>　(1) 乙の責めに帰する事由により納期又は延納期限までに契約物品を納入しなかった</t>
    <phoneticPr fontId="4"/>
  </si>
  <si>
    <t>　　場合</t>
    <phoneticPr fontId="4"/>
  </si>
  <si>
    <t>　(2) 乙の責めに帰する事由により契約物品を納入することができなくなった場合</t>
    <phoneticPr fontId="4"/>
  </si>
  <si>
    <t>　(3) 乙が契約上の義務に違反したことによって、この契約の目的を達することができ</t>
    <phoneticPr fontId="4"/>
  </si>
  <si>
    <t>　　なくなった場合</t>
    <phoneticPr fontId="4"/>
  </si>
  <si>
    <t>２　甲は、前項に定める場合のほか、甲の都合により必要がある場合は、この契約の全</t>
    <phoneticPr fontId="4"/>
  </si>
  <si>
    <t>　部又は一部を解除することができる。</t>
    <phoneticPr fontId="4"/>
  </si>
  <si>
    <t>第２９条　乙は、次の各号の一に該当する場合には、この契約の全部又は一部を解除す</t>
    <phoneticPr fontId="4"/>
  </si>
  <si>
    <t>　(1) 第２７条第１項に規定する甲との協議が整わないとき。</t>
    <phoneticPr fontId="4"/>
  </si>
  <si>
    <t>　(2) 甲がこの契約に定める義務に違反したことにより契約の目的を達成することがで</t>
    <phoneticPr fontId="4"/>
  </si>
  <si>
    <t>　　きなくなったとき。</t>
    <phoneticPr fontId="4"/>
  </si>
  <si>
    <t>第３０条　甲は、第２８条第１項の規定により、この契約の全部又は一部を解除した場</t>
    <phoneticPr fontId="4"/>
  </si>
  <si>
    <t>　合は、代金（一部解除する場合は、解除部分に相当する代金）の１０パーセントの金</t>
    <phoneticPr fontId="4"/>
  </si>
  <si>
    <t>　額を乙から違約金として徴収するものとする。</t>
    <phoneticPr fontId="4"/>
  </si>
  <si>
    <t>２　前項の規定は、甲に生じた実際の損害の額が違約金の額を超過する場合においては、</t>
    <phoneticPr fontId="4"/>
  </si>
  <si>
    <t>　甲はその超過分の損害につき賠償を請求することができる。</t>
    <phoneticPr fontId="4"/>
  </si>
  <si>
    <t>３　第２１条第４項は、違約金の徴収の場合に準用する。</t>
    <phoneticPr fontId="4"/>
  </si>
  <si>
    <t>第３１条　甲は、第２８条第２項の規定により、この契約の全部又は一部を解除した場</t>
    <phoneticPr fontId="4"/>
  </si>
  <si>
    <t>　合又は第２９条の規定により解除した場合は、乙の請求により生じた損害を賠償しな</t>
    <phoneticPr fontId="4"/>
  </si>
  <si>
    <t>　ければならない。ただし、乙が納期までに契約物品を納入しなかったことにより契約</t>
    <phoneticPr fontId="4"/>
  </si>
  <si>
    <t>　を解除した場合は、この限りでない。</t>
    <phoneticPr fontId="4"/>
  </si>
  <si>
    <t>２　前項による損害賠償の請求は、解除の日から３０日以内に文書により行わなければ</t>
    <phoneticPr fontId="4"/>
  </si>
  <si>
    <t>第３２条　甲及び乙は、この契約の履行に際し、知り得た相手方の秘密を第三者に漏ら</t>
    <phoneticPr fontId="4"/>
  </si>
  <si>
    <t>　し又は利用してはならない。</t>
    <phoneticPr fontId="4"/>
  </si>
  <si>
    <t>第３３条　甲は、契約物品についてその原価を確認する必要がある場合又は、この契約</t>
    <phoneticPr fontId="4"/>
  </si>
  <si>
    <t>　に基づいて生じた違約金、損害賠償その他金銭債権の保全又はその額の算定の適正を</t>
    <phoneticPr fontId="4"/>
  </si>
  <si>
    <t>　図るために必要がある場合は、乙に対し、その業務若しくは資産の状況に関し、帳簿、</t>
    <phoneticPr fontId="4"/>
  </si>
  <si>
    <t>　書類その他の物件を調査し、参考となるべき報告若しくは資料の提出又は提示を求め、</t>
    <phoneticPr fontId="4"/>
  </si>
  <si>
    <t>　更に乙の営業所、工場その他の関係場所に立ち入り、調査することができる。</t>
    <phoneticPr fontId="4"/>
  </si>
  <si>
    <t>２　乙は、前項に規定する調査に協力するものとする。</t>
    <phoneticPr fontId="4"/>
  </si>
  <si>
    <t>第３４条　この契約の履行については、この契約条項の定めるもののほか、特約条項の</t>
    <phoneticPr fontId="4"/>
  </si>
  <si>
    <t>　定めるところによる。</t>
    <phoneticPr fontId="4"/>
  </si>
  <si>
    <t>２　特約条項にこの契約条項と異なる定めのある場合は、特約条項の定めるところによ</t>
    <phoneticPr fontId="4"/>
  </si>
  <si>
    <t>３　甲及び乙は、この契約に関し紛争又は疑義が生じた場合は、その都度協議して解決</t>
    <phoneticPr fontId="4"/>
  </si>
  <si>
    <t>第３５条　この契約に関する訴えは、甲の所在する地域を管轄する地方裁判所と定める</t>
    <phoneticPr fontId="4"/>
  </si>
  <si>
    <t>保有するものとする。</t>
    <phoneticPr fontId="4"/>
  </si>
  <si>
    <t>資金前渡官吏</t>
    <rPh sb="0" eb="2">
      <t>シキン</t>
    </rPh>
    <rPh sb="2" eb="3">
      <t>マエ</t>
    </rPh>
    <rPh sb="3" eb="4">
      <t>ワタリ</t>
    </rPh>
    <rPh sb="4" eb="6">
      <t>カンリ</t>
    </rPh>
    <phoneticPr fontId="4"/>
  </si>
  <si>
    <t>陸上自衛隊　通信学校</t>
    <rPh sb="0" eb="2">
      <t>リクジョウ</t>
    </rPh>
    <rPh sb="2" eb="5">
      <t>ジエイタイ</t>
    </rPh>
    <rPh sb="6" eb="8">
      <t>ツウシン</t>
    </rPh>
    <rPh sb="8" eb="10">
      <t>ガッコウ</t>
    </rPh>
    <phoneticPr fontId="4"/>
  </si>
  <si>
    <t>単価</t>
    <rPh sb="0" eb="1">
      <t>タン</t>
    </rPh>
    <rPh sb="1" eb="2">
      <t>アタイ</t>
    </rPh>
    <phoneticPr fontId="4"/>
  </si>
  <si>
    <t>請　求　書</t>
    <rPh sb="0" eb="1">
      <t>ショウ</t>
    </rPh>
    <rPh sb="2" eb="3">
      <t>モトム</t>
    </rPh>
    <rPh sb="4" eb="5">
      <t>ショ</t>
    </rPh>
    <phoneticPr fontId="4"/>
  </si>
  <si>
    <t>識別番号</t>
    <rPh sb="0" eb="2">
      <t>シキベツ</t>
    </rPh>
    <rPh sb="2" eb="4">
      <t>バンゴウ</t>
    </rPh>
    <phoneticPr fontId="4"/>
  </si>
  <si>
    <t>下記のとおり請求致します。</t>
    <rPh sb="0" eb="2">
      <t>カキ</t>
    </rPh>
    <rPh sb="6" eb="8">
      <t>セイキュウ</t>
    </rPh>
    <rPh sb="8" eb="9">
      <t>イタ</t>
    </rPh>
    <phoneticPr fontId="4"/>
  </si>
  <si>
    <t>内　　　訳</t>
    <rPh sb="0" eb="1">
      <t>ウチ</t>
    </rPh>
    <rPh sb="4" eb="5">
      <t>ヤク</t>
    </rPh>
    <phoneticPr fontId="4"/>
  </si>
  <si>
    <t>自</t>
    <rPh sb="0" eb="1">
      <t>ジ</t>
    </rPh>
    <phoneticPr fontId="4"/>
  </si>
  <si>
    <t>１　入力シートの各項目を入力してください。</t>
    <rPh sb="2" eb="4">
      <t>ニュウリョク</t>
    </rPh>
    <rPh sb="8" eb="11">
      <t>カクコウモク</t>
    </rPh>
    <rPh sb="12" eb="14">
      <t>ニュウリョク</t>
    </rPh>
    <phoneticPr fontId="4"/>
  </si>
  <si>
    <t>　・契約番号（記号・一連番号・識別番号）　担当者に記号と一連番号を聞いてください。</t>
    <rPh sb="2" eb="4">
      <t>ケイヤク</t>
    </rPh>
    <rPh sb="4" eb="6">
      <t>バンゴウ</t>
    </rPh>
    <rPh sb="7" eb="9">
      <t>キゴウ</t>
    </rPh>
    <rPh sb="10" eb="12">
      <t>イチレン</t>
    </rPh>
    <rPh sb="12" eb="14">
      <t>バンゴウ</t>
    </rPh>
    <rPh sb="15" eb="17">
      <t>シキベツ</t>
    </rPh>
    <rPh sb="17" eb="19">
      <t>バンゴウ</t>
    </rPh>
    <rPh sb="21" eb="24">
      <t>タントウシャ</t>
    </rPh>
    <rPh sb="25" eb="27">
      <t>キゴウ</t>
    </rPh>
    <rPh sb="28" eb="30">
      <t>イチレン</t>
    </rPh>
    <rPh sb="30" eb="32">
      <t>バンゴウ</t>
    </rPh>
    <rPh sb="33" eb="34">
      <t>キ</t>
    </rPh>
    <phoneticPr fontId="4"/>
  </si>
  <si>
    <t>　・乙（会社名、役職・氏名、住所）</t>
    <rPh sb="2" eb="3">
      <t>オツ</t>
    </rPh>
    <rPh sb="4" eb="7">
      <t>カイシャメイ</t>
    </rPh>
    <rPh sb="8" eb="10">
      <t>ヤクショク</t>
    </rPh>
    <rPh sb="11" eb="13">
      <t>シメイ</t>
    </rPh>
    <rPh sb="14" eb="16">
      <t>ジュウショ</t>
    </rPh>
    <phoneticPr fontId="4"/>
  </si>
  <si>
    <t>　・契約（契約日・納期）</t>
    <rPh sb="2" eb="4">
      <t>ケイヤク</t>
    </rPh>
    <rPh sb="5" eb="8">
      <t>ケイヤクビ</t>
    </rPh>
    <rPh sb="9" eb="11">
      <t>ノウキ</t>
    </rPh>
    <phoneticPr fontId="4"/>
  </si>
  <si>
    <t>基本部分は、平成２７年度中（27.4.1～28.3.31）であれば変更ありません。</t>
    <rPh sb="0" eb="2">
      <t>キホン</t>
    </rPh>
    <rPh sb="2" eb="4">
      <t>ブブン</t>
    </rPh>
    <rPh sb="6" eb="8">
      <t>ヘイセイ</t>
    </rPh>
    <rPh sb="10" eb="12">
      <t>ネンド</t>
    </rPh>
    <rPh sb="12" eb="13">
      <t>チュウ</t>
    </rPh>
    <rPh sb="33" eb="35">
      <t>ヘンコウ</t>
    </rPh>
    <phoneticPr fontId="4"/>
  </si>
  <si>
    <t>２　内訳書のシートに入力してください。</t>
    <rPh sb="2" eb="5">
      <t>ウチワケショ</t>
    </rPh>
    <rPh sb="10" eb="12">
      <t>ニュウリョク</t>
    </rPh>
    <phoneticPr fontId="4"/>
  </si>
  <si>
    <t>　　品名・規格・単位・数量・単価</t>
    <rPh sb="2" eb="4">
      <t>ヒンメイ</t>
    </rPh>
    <rPh sb="5" eb="7">
      <t>キカク</t>
    </rPh>
    <rPh sb="8" eb="10">
      <t>タンイ</t>
    </rPh>
    <rPh sb="11" eb="13">
      <t>スウリョウ</t>
    </rPh>
    <rPh sb="14" eb="16">
      <t>タンカ</t>
    </rPh>
    <phoneticPr fontId="4"/>
  </si>
  <si>
    <t>　単価は税抜で作成してください。</t>
    <rPh sb="1" eb="3">
      <t>タンカ</t>
    </rPh>
    <rPh sb="4" eb="5">
      <t>ゼイ</t>
    </rPh>
    <rPh sb="5" eb="6">
      <t>ヌ</t>
    </rPh>
    <rPh sb="7" eb="9">
      <t>サクセイ</t>
    </rPh>
    <phoneticPr fontId="4"/>
  </si>
  <si>
    <t>　　※　契約金額は、入札(見積)金額に消費税率を乗じて得られた額を加えます。</t>
    <rPh sb="4" eb="6">
      <t>ケイヤク</t>
    </rPh>
    <rPh sb="6" eb="8">
      <t>キンガク</t>
    </rPh>
    <rPh sb="10" eb="12">
      <t>ニュウサツ</t>
    </rPh>
    <rPh sb="13" eb="15">
      <t>ミツモリ</t>
    </rPh>
    <rPh sb="16" eb="18">
      <t>キンガク</t>
    </rPh>
    <rPh sb="19" eb="22">
      <t>ショウヒゼイ</t>
    </rPh>
    <rPh sb="22" eb="23">
      <t>リツ</t>
    </rPh>
    <rPh sb="24" eb="25">
      <t>ジョウ</t>
    </rPh>
    <rPh sb="27" eb="28">
      <t>エ</t>
    </rPh>
    <rPh sb="31" eb="32">
      <t>ガク</t>
    </rPh>
    <rPh sb="33" eb="34">
      <t>クワ</t>
    </rPh>
    <phoneticPr fontId="4"/>
  </si>
  <si>
    <t>　　　端数がある場合は、内訳の合計に消費税を加えた金額が一致しない場合があります</t>
    <rPh sb="3" eb="5">
      <t>ハスウ</t>
    </rPh>
    <rPh sb="8" eb="10">
      <t>バアイ</t>
    </rPh>
    <rPh sb="12" eb="14">
      <t>ウチワケ</t>
    </rPh>
    <rPh sb="15" eb="17">
      <t>ゴウケイ</t>
    </rPh>
    <rPh sb="18" eb="21">
      <t>ショウヒゼイ</t>
    </rPh>
    <rPh sb="22" eb="23">
      <t>クワ</t>
    </rPh>
    <rPh sb="25" eb="27">
      <t>キンガク</t>
    </rPh>
    <rPh sb="28" eb="30">
      <t>イッチ</t>
    </rPh>
    <rPh sb="33" eb="35">
      <t>バアイ</t>
    </rPh>
    <phoneticPr fontId="4"/>
  </si>
  <si>
    <t>　　　その場合は会計課連絡をお願いします。</t>
    <rPh sb="5" eb="7">
      <t>バアイ</t>
    </rPh>
    <rPh sb="8" eb="10">
      <t>カイケイ</t>
    </rPh>
    <rPh sb="10" eb="11">
      <t>カ</t>
    </rPh>
    <rPh sb="11" eb="13">
      <t>レンラク</t>
    </rPh>
    <rPh sb="15" eb="16">
      <t>ネガ</t>
    </rPh>
    <phoneticPr fontId="4"/>
  </si>
  <si>
    <t>品目が多い場合は行を挿入してください。</t>
    <rPh sb="0" eb="2">
      <t>ヒンモク</t>
    </rPh>
    <rPh sb="3" eb="4">
      <t>オオ</t>
    </rPh>
    <rPh sb="5" eb="7">
      <t>バアイ</t>
    </rPh>
    <rPh sb="8" eb="9">
      <t>ギョウ</t>
    </rPh>
    <rPh sb="10" eb="12">
      <t>ソウニュウ</t>
    </rPh>
    <phoneticPr fontId="4"/>
  </si>
  <si>
    <t>　最新の状況を確認してください。</t>
    <rPh sb="1" eb="3">
      <t>サイシン</t>
    </rPh>
    <rPh sb="4" eb="6">
      <t>ジョウキョウ</t>
    </rPh>
    <rPh sb="7" eb="9">
      <t>カクニン</t>
    </rPh>
    <phoneticPr fontId="4"/>
  </si>
  <si>
    <t>　　また、不定期に更新する場合があります。久里浜駐屯地のＨＰにＵＰしていますので、</t>
    <rPh sb="5" eb="8">
      <t>フテイキ</t>
    </rPh>
    <rPh sb="9" eb="11">
      <t>コウシン</t>
    </rPh>
    <rPh sb="13" eb="15">
      <t>バアイ</t>
    </rPh>
    <rPh sb="21" eb="24">
      <t>クリハマ</t>
    </rPh>
    <rPh sb="24" eb="27">
      <t>チュウトンチ</t>
    </rPh>
    <phoneticPr fontId="4"/>
  </si>
  <si>
    <t>４　２７年４月現在のデータです。２８年４月以降は使用できません。</t>
    <rPh sb="4" eb="5">
      <t>ネン</t>
    </rPh>
    <rPh sb="6" eb="7">
      <t>ガツ</t>
    </rPh>
    <rPh sb="7" eb="9">
      <t>ゲンザイ</t>
    </rPh>
    <rPh sb="18" eb="19">
      <t>ネン</t>
    </rPh>
    <rPh sb="20" eb="21">
      <t>ガツ</t>
    </rPh>
    <rPh sb="21" eb="23">
      <t>イコウ</t>
    </rPh>
    <rPh sb="24" eb="26">
      <t>シヨウ</t>
    </rPh>
    <phoneticPr fontId="4"/>
  </si>
  <si>
    <t>　を印刷して袋とじ又は各ページに割り印をお願いします。不明な場合はご連絡ください。</t>
    <rPh sb="2" eb="4">
      <t>インサツ</t>
    </rPh>
    <rPh sb="6" eb="7">
      <t>フクロ</t>
    </rPh>
    <rPh sb="9" eb="10">
      <t>マタ</t>
    </rPh>
    <rPh sb="11" eb="12">
      <t>カク</t>
    </rPh>
    <rPh sb="16" eb="17">
      <t>ワ</t>
    </rPh>
    <rPh sb="18" eb="19">
      <t>イン</t>
    </rPh>
    <rPh sb="21" eb="22">
      <t>ネガ</t>
    </rPh>
    <rPh sb="27" eb="29">
      <t>フメイ</t>
    </rPh>
    <rPh sb="30" eb="32">
      <t>バアイ</t>
    </rPh>
    <rPh sb="34" eb="36">
      <t>レンラク</t>
    </rPh>
    <phoneticPr fontId="4"/>
  </si>
  <si>
    <t>３　契約書の鑑、（内訳書）、契約条項、特約(談合、暴力団排除)</t>
    <rPh sb="2" eb="5">
      <t>ケイヤクショ</t>
    </rPh>
    <rPh sb="6" eb="7">
      <t>カガミ</t>
    </rPh>
    <rPh sb="9" eb="12">
      <t>ウチワケショ</t>
    </rPh>
    <rPh sb="14" eb="16">
      <t>ケイヤク</t>
    </rPh>
    <rPh sb="16" eb="18">
      <t>ジョウコウ</t>
    </rPh>
    <rPh sb="19" eb="21">
      <t>トクヤク</t>
    </rPh>
    <rPh sb="22" eb="24">
      <t>ダンゴウ</t>
    </rPh>
    <rPh sb="25" eb="28">
      <t>ボウリョクダン</t>
    </rPh>
    <rPh sb="28" eb="30">
      <t>ハイジョ</t>
    </rPh>
    <phoneticPr fontId="4"/>
  </si>
  <si>
    <t>　　２品目以上の契約については内訳書を作成してください。</t>
    <rPh sb="3" eb="5">
      <t>ヒンモク</t>
    </rPh>
    <rPh sb="5" eb="7">
      <t>イジョウ</t>
    </rPh>
    <rPh sb="8" eb="10">
      <t>ケイヤク</t>
    </rPh>
    <rPh sb="15" eb="18">
      <t>ウチワケショ</t>
    </rPh>
    <rPh sb="19" eb="21">
      <t>サクセイ</t>
    </rPh>
    <phoneticPr fontId="4"/>
  </si>
  <si>
    <t>　　請書の場合は鑑を印刷してください。</t>
    <rPh sb="2" eb="4">
      <t>ウケショ</t>
    </rPh>
    <rPh sb="5" eb="7">
      <t>バアイ</t>
    </rPh>
    <rPh sb="8" eb="9">
      <t>カガミ</t>
    </rPh>
    <rPh sb="10" eb="12">
      <t>インサツ</t>
    </rPh>
    <phoneticPr fontId="4"/>
  </si>
  <si>
    <t>No</t>
    <phoneticPr fontId="4"/>
  </si>
  <si>
    <t>　２４年法律第２５６号）第８条第１項本文による財務大臣が定める率）の率を乗</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</si>
</sst>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6" formatCode="&quot;¥&quot;#,##0;[Red]&quot;¥&quot;\-#,##0"/>
    <numFmt numFmtId="176" formatCode="#,##0_);[Red]\(#,##0\)"/>
    <numFmt numFmtId="177" formatCode="[$-411]ggge&quot;年&quot;m&quot;月&quot;d&quot;日&quot;;@"/>
    <numFmt numFmtId="178" formatCode="#,##0_ "/>
    <numFmt numFmtId="179" formatCode="[DBNum3][$-411]0&quot;回&quot;"/>
    <numFmt numFmtId="180" formatCode="0.0_ "/>
    <numFmt numFmtId="181" formatCode="[DBNum3][$-411]#,##0"/>
    <numFmt numFmtId="182" formatCode="[DBNum3]&quot; ￥&quot;[$-411]#,##0&quot;．－&quot;"/>
    <numFmt numFmtId="183" formatCode="[DBNum3]&quot;（うち消費税額 &quot;[$-411]#,##0&quot; 円）&quot;"/>
    <numFmt numFmtId="184" formatCode="[DBNum3]&quot;金額 ￥&quot;[$-411]#,##0&quot;．－&quot;"/>
  </numFmts>
  <fonts count="15">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明朝"/>
      <family val="1"/>
      <charset val="128"/>
    </font>
    <font>
      <sz val="6"/>
      <name val="ＭＳ Ｐゴシック"/>
      <family val="2"/>
      <charset val="128"/>
      <scheme val="minor"/>
    </font>
    <font>
      <sz val="6"/>
      <name val="ＭＳ Ｐゴシック"/>
      <family val="3"/>
      <charset val="128"/>
    </font>
    <font>
      <sz val="12"/>
      <color theme="1"/>
      <name val="ＭＳ Ｐ明朝"/>
      <family val="1"/>
      <charset val="128"/>
    </font>
    <font>
      <sz val="12"/>
      <color theme="1"/>
      <name val="ＭＳ Ｐゴシック"/>
      <family val="2"/>
      <charset val="128"/>
      <scheme val="minor"/>
    </font>
    <font>
      <sz val="11"/>
      <name val="ＭＳ 明朝"/>
      <family val="1"/>
      <charset val="128"/>
    </font>
    <font>
      <sz val="11"/>
      <color theme="1"/>
      <name val="ＭＳ 明朝"/>
      <family val="1"/>
      <charset val="128"/>
    </font>
    <font>
      <sz val="14"/>
      <color theme="1"/>
      <name val="ＭＳ 明朝"/>
      <family val="1"/>
      <charset val="128"/>
    </font>
    <font>
      <sz val="14"/>
      <name val="ＭＳ Ｐ明朝"/>
      <family val="1"/>
      <charset val="128"/>
    </font>
    <font>
      <b/>
      <sz val="11"/>
      <color theme="1"/>
      <name val="ＭＳ Ｐゴシック"/>
      <family val="3"/>
      <charset val="128"/>
      <scheme val="minor"/>
    </font>
    <font>
      <sz val="24"/>
      <color theme="1"/>
      <name val="ＭＳ 明朝"/>
      <family val="1"/>
      <charset val="128"/>
    </font>
    <font>
      <u/>
      <sz val="14"/>
      <color theme="1"/>
      <name val="ＭＳ 明朝"/>
      <family val="1"/>
      <charset val="128"/>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top/>
      <bottom style="thin">
        <color indexed="64"/>
      </bottom>
      <diagonal/>
    </border>
  </borders>
  <cellStyleXfs count="11">
    <xf numFmtId="0" fontId="0" fillId="0" borderId="0">
      <alignment vertical="center"/>
    </xf>
    <xf numFmtId="38" fontId="1"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xf numFmtId="38" fontId="2" fillId="0" borderId="0" applyFont="0" applyFill="0" applyBorder="0" applyAlignment="0" applyProtection="0"/>
    <xf numFmtId="38" fontId="2" fillId="0" borderId="0" applyFont="0" applyFill="0" applyBorder="0" applyAlignment="0" applyProtection="0">
      <alignment vertical="center"/>
    </xf>
    <xf numFmtId="38" fontId="8" fillId="0" borderId="0" applyFont="0" applyFill="0" applyBorder="0" applyAlignment="0" applyProtection="0">
      <alignment vertical="center"/>
    </xf>
    <xf numFmtId="6" fontId="2" fillId="0" borderId="0" applyFont="0" applyFill="0" applyBorder="0" applyAlignment="0" applyProtection="0"/>
    <xf numFmtId="0" fontId="2" fillId="0" borderId="0"/>
    <xf numFmtId="0" fontId="8" fillId="0" borderId="0">
      <alignment vertical="center"/>
    </xf>
    <xf numFmtId="0" fontId="8" fillId="0" borderId="0">
      <alignment vertical="center"/>
    </xf>
  </cellStyleXfs>
  <cellXfs count="94">
    <xf numFmtId="0" fontId="0" fillId="0" borderId="0" xfId="0">
      <alignment vertical="center"/>
    </xf>
    <xf numFmtId="0" fontId="3" fillId="0" borderId="0" xfId="2" applyFont="1" applyAlignment="1">
      <alignment vertical="center"/>
    </xf>
    <xf numFmtId="0" fontId="3" fillId="0" borderId="0" xfId="2" applyFont="1" applyBorder="1" applyAlignment="1">
      <alignment vertical="center"/>
    </xf>
    <xf numFmtId="0" fontId="3" fillId="0" borderId="0" xfId="2" applyFont="1" applyAlignment="1">
      <alignment horizontal="center" vertical="center"/>
    </xf>
    <xf numFmtId="0" fontId="3" fillId="0" borderId="0" xfId="2" applyFont="1" applyAlignment="1">
      <alignment horizontal="justify" vertical="center"/>
    </xf>
    <xf numFmtId="0" fontId="3" fillId="0" borderId="1" xfId="2" applyFont="1" applyBorder="1" applyAlignment="1">
      <alignment horizontal="center" vertical="center" wrapText="1"/>
    </xf>
    <xf numFmtId="0" fontId="3" fillId="0" borderId="1" xfId="2" applyFont="1" applyBorder="1" applyAlignment="1">
      <alignment vertical="center" wrapText="1"/>
    </xf>
    <xf numFmtId="178" fontId="3" fillId="0" borderId="0" xfId="2" applyNumberFormat="1" applyFont="1" applyAlignment="1">
      <alignment vertical="center"/>
    </xf>
    <xf numFmtId="0" fontId="3" fillId="0" borderId="0" xfId="2" applyFont="1" applyAlignment="1">
      <alignment vertical="center" wrapText="1"/>
    </xf>
    <xf numFmtId="0" fontId="3" fillId="0" borderId="0" xfId="2" applyFont="1" applyAlignment="1">
      <alignment horizontal="left" vertical="center" wrapText="1"/>
    </xf>
    <xf numFmtId="0" fontId="3" fillId="0" borderId="0" xfId="2" applyFont="1" applyAlignment="1">
      <alignment horizontal="left" vertical="center"/>
    </xf>
    <xf numFmtId="58" fontId="3" fillId="0" borderId="0" xfId="2" applyNumberFormat="1" applyFont="1" applyAlignment="1">
      <alignment horizontal="left" vertical="center"/>
    </xf>
    <xf numFmtId="58" fontId="3" fillId="0" borderId="0" xfId="2" applyNumberFormat="1" applyFont="1" applyAlignment="1">
      <alignment horizontal="right" vertical="center"/>
    </xf>
    <xf numFmtId="0" fontId="3" fillId="0" borderId="0" xfId="2" applyFont="1" applyAlignment="1">
      <alignment horizontal="right" vertical="center"/>
    </xf>
    <xf numFmtId="0" fontId="6" fillId="0" borderId="0" xfId="2" applyFont="1" applyAlignment="1">
      <alignment vertical="center"/>
    </xf>
    <xf numFmtId="0" fontId="7" fillId="0" borderId="0" xfId="2" applyFont="1" applyAlignment="1">
      <alignment vertical="center"/>
    </xf>
    <xf numFmtId="0" fontId="0" fillId="0" borderId="1" xfId="0" applyBorder="1">
      <alignment vertical="center"/>
    </xf>
    <xf numFmtId="0" fontId="0" fillId="0" borderId="1" xfId="0" applyBorder="1" applyAlignment="1">
      <alignment horizontal="center" vertical="center"/>
    </xf>
    <xf numFmtId="177" fontId="0" fillId="0" borderId="1" xfId="0" applyNumberFormat="1" applyBorder="1">
      <alignment vertical="center"/>
    </xf>
    <xf numFmtId="0" fontId="0" fillId="0" borderId="0" xfId="0" applyBorder="1">
      <alignment vertical="center"/>
    </xf>
    <xf numFmtId="0" fontId="3" fillId="0" borderId="2" xfId="2" applyFont="1" applyBorder="1" applyAlignment="1">
      <alignment horizontal="center" vertical="center"/>
    </xf>
    <xf numFmtId="0" fontId="0" fillId="0" borderId="5" xfId="0" applyBorder="1" applyAlignment="1">
      <alignment horizontal="center" vertical="center"/>
    </xf>
    <xf numFmtId="177" fontId="0" fillId="0" borderId="5" xfId="0" applyNumberFormat="1" applyBorder="1" applyAlignment="1">
      <alignment horizontal="center" vertical="center"/>
    </xf>
    <xf numFmtId="0" fontId="9" fillId="0" borderId="0" xfId="0" applyFont="1">
      <alignment vertical="center"/>
    </xf>
    <xf numFmtId="180" fontId="0" fillId="0" borderId="1" xfId="0" applyNumberFormat="1" applyBorder="1">
      <alignment vertical="center"/>
    </xf>
    <xf numFmtId="0" fontId="10" fillId="0" borderId="0" xfId="0" applyFont="1" applyAlignment="1">
      <alignment horizontal="center" vertical="center" shrinkToFit="1"/>
    </xf>
    <xf numFmtId="0" fontId="9" fillId="0" borderId="0" xfId="0" applyFont="1" applyAlignment="1">
      <alignment vertical="center" shrinkToFit="1"/>
    </xf>
    <xf numFmtId="0" fontId="3" fillId="0" borderId="2" xfId="2" applyFont="1" applyBorder="1" applyAlignment="1">
      <alignment horizontal="center" vertical="center" wrapText="1"/>
    </xf>
    <xf numFmtId="0" fontId="3" fillId="0" borderId="2" xfId="2" applyFont="1" applyBorder="1" applyAlignment="1">
      <alignment wrapText="1"/>
    </xf>
    <xf numFmtId="0" fontId="3" fillId="0" borderId="1" xfId="2" applyFont="1" applyBorder="1" applyAlignment="1">
      <alignment horizontal="center" wrapText="1"/>
    </xf>
    <xf numFmtId="181" fontId="3" fillId="0" borderId="2" xfId="2" applyNumberFormat="1" applyFont="1" applyBorder="1" applyAlignment="1">
      <alignment shrinkToFit="1"/>
    </xf>
    <xf numFmtId="181" fontId="3" fillId="0" borderId="1" xfId="2" applyNumberFormat="1" applyFont="1" applyBorder="1" applyAlignment="1">
      <alignment wrapText="1"/>
    </xf>
    <xf numFmtId="176" fontId="3" fillId="0" borderId="1" xfId="2" applyNumberFormat="1" applyFont="1" applyBorder="1" applyAlignment="1">
      <alignment vertical="center" wrapText="1"/>
    </xf>
    <xf numFmtId="0" fontId="3" fillId="0" borderId="2" xfId="2" applyFont="1" applyBorder="1" applyAlignment="1">
      <alignment horizontal="center" wrapText="1"/>
    </xf>
    <xf numFmtId="38" fontId="0" fillId="0" borderId="0" xfId="1" applyFont="1">
      <alignment vertical="center"/>
    </xf>
    <xf numFmtId="0" fontId="12" fillId="0" borderId="1" xfId="0" applyFont="1" applyFill="1" applyBorder="1" applyAlignment="1">
      <alignment horizontal="center" vertical="center"/>
    </xf>
    <xf numFmtId="0" fontId="12" fillId="0" borderId="1" xfId="0" applyFont="1" applyBorder="1" applyAlignment="1">
      <alignment horizontal="center" vertical="center"/>
    </xf>
    <xf numFmtId="0" fontId="3" fillId="0" borderId="2" xfId="2" applyFont="1" applyBorder="1" applyAlignment="1">
      <alignment shrinkToFit="1"/>
    </xf>
    <xf numFmtId="0" fontId="8" fillId="0" borderId="1" xfId="2" applyFont="1" applyBorder="1" applyAlignment="1">
      <alignment horizontal="left" vertical="center" wrapText="1"/>
    </xf>
    <xf numFmtId="0" fontId="8" fillId="0" borderId="1" xfId="2" applyFont="1" applyBorder="1" applyAlignment="1">
      <alignment vertical="center" wrapText="1"/>
    </xf>
    <xf numFmtId="38" fontId="8" fillId="0" borderId="1" xfId="1" applyFont="1" applyBorder="1" applyAlignment="1">
      <alignment vertical="center" wrapText="1"/>
    </xf>
    <xf numFmtId="0" fontId="8" fillId="0" borderId="1" xfId="2" applyFont="1" applyBorder="1" applyAlignment="1">
      <alignment horizontal="center" vertical="center" wrapText="1"/>
    </xf>
    <xf numFmtId="176" fontId="8" fillId="0" borderId="1" xfId="2" applyNumberFormat="1" applyFont="1" applyBorder="1" applyAlignment="1">
      <alignment vertical="center" wrapText="1"/>
    </xf>
    <xf numFmtId="176" fontId="8" fillId="0" borderId="1" xfId="2" applyNumberFormat="1" applyFont="1" applyBorder="1" applyAlignment="1">
      <alignment horizontal="right" vertical="center" shrinkToFit="1"/>
    </xf>
    <xf numFmtId="176" fontId="8" fillId="0" borderId="1" xfId="2" applyNumberFormat="1" applyFont="1" applyBorder="1" applyAlignment="1">
      <alignment horizontal="right" vertical="center" wrapText="1"/>
    </xf>
    <xf numFmtId="9" fontId="8" fillId="0" borderId="1" xfId="2" applyNumberFormat="1" applyFont="1" applyBorder="1" applyAlignment="1">
      <alignment vertical="center" wrapText="1"/>
    </xf>
    <xf numFmtId="182" fontId="10" fillId="0" borderId="0" xfId="0" applyNumberFormat="1" applyFont="1" applyAlignment="1">
      <alignment vertical="center"/>
    </xf>
    <xf numFmtId="0" fontId="8" fillId="0" borderId="1" xfId="2" applyFont="1" applyBorder="1" applyAlignment="1">
      <alignment horizontal="center" vertical="center"/>
    </xf>
    <xf numFmtId="0" fontId="0" fillId="0" borderId="1" xfId="0" applyBorder="1" applyAlignment="1">
      <alignment horizontal="center" vertical="center"/>
    </xf>
    <xf numFmtId="0" fontId="0" fillId="0" borderId="6" xfId="0" applyBorder="1" applyAlignment="1">
      <alignment vertical="center" wrapText="1"/>
    </xf>
    <xf numFmtId="0" fontId="0" fillId="0" borderId="0" xfId="0" applyAlignment="1">
      <alignment vertical="center" wrapText="1"/>
    </xf>
    <xf numFmtId="0" fontId="12" fillId="0" borderId="1" xfId="0" applyFont="1" applyBorder="1">
      <alignment vertical="center"/>
    </xf>
    <xf numFmtId="0" fontId="12" fillId="0" borderId="1" xfId="0" applyFont="1" applyBorder="1" applyAlignment="1">
      <alignment horizontal="center" vertical="center"/>
    </xf>
    <xf numFmtId="0" fontId="3" fillId="0" borderId="1" xfId="2" applyFont="1" applyBorder="1" applyAlignment="1">
      <alignment horizontal="center" vertical="center"/>
    </xf>
    <xf numFmtId="0" fontId="3" fillId="0" borderId="0" xfId="2" applyFont="1" applyAlignment="1">
      <alignment horizontal="center" vertical="center"/>
    </xf>
    <xf numFmtId="0" fontId="3" fillId="0" borderId="1" xfId="2" applyFont="1" applyBorder="1" applyAlignment="1">
      <alignment horizontal="center" vertical="center" textRotation="255"/>
    </xf>
    <xf numFmtId="0" fontId="3" fillId="0" borderId="2" xfId="2" applyFont="1" applyBorder="1" applyAlignment="1">
      <alignment horizontal="center" vertical="center"/>
    </xf>
    <xf numFmtId="0" fontId="3" fillId="0" borderId="3" xfId="2" applyFont="1" applyBorder="1" applyAlignment="1">
      <alignment horizontal="center" vertical="center"/>
    </xf>
    <xf numFmtId="0" fontId="3" fillId="0" borderId="4" xfId="2" applyFont="1" applyBorder="1" applyAlignment="1">
      <alignment horizontal="center" vertical="center"/>
    </xf>
    <xf numFmtId="0" fontId="3" fillId="0" borderId="2" xfId="2" applyFont="1" applyBorder="1" applyAlignment="1">
      <alignment horizontal="center" vertical="center" wrapText="1"/>
    </xf>
    <xf numFmtId="0" fontId="3" fillId="0" borderId="4" xfId="2" applyFont="1" applyBorder="1" applyAlignment="1">
      <alignment horizontal="center" vertical="center" wrapText="1"/>
    </xf>
    <xf numFmtId="183" fontId="11" fillId="0" borderId="3" xfId="2" applyNumberFormat="1" applyFont="1" applyBorder="1" applyAlignment="1">
      <alignment horizontal="left" vertical="center" shrinkToFit="1"/>
    </xf>
    <xf numFmtId="183" fontId="11" fillId="0" borderId="4" xfId="2" applyNumberFormat="1" applyFont="1" applyBorder="1" applyAlignment="1">
      <alignment horizontal="left" vertical="center" shrinkToFit="1"/>
    </xf>
    <xf numFmtId="176" fontId="3" fillId="0" borderId="1" xfId="2" applyNumberFormat="1" applyFont="1" applyBorder="1" applyAlignment="1">
      <alignment horizontal="right" vertical="center" shrinkToFit="1"/>
    </xf>
    <xf numFmtId="176" fontId="3" fillId="0" borderId="2" xfId="2" applyNumberFormat="1" applyFont="1" applyBorder="1" applyAlignment="1">
      <alignment horizontal="right" vertical="center" wrapText="1"/>
    </xf>
    <xf numFmtId="176" fontId="3" fillId="0" borderId="3" xfId="2" applyNumberFormat="1" applyFont="1" applyBorder="1" applyAlignment="1">
      <alignment horizontal="right" vertical="center" wrapText="1"/>
    </xf>
    <xf numFmtId="176" fontId="3" fillId="0" borderId="4" xfId="2" applyNumberFormat="1" applyFont="1" applyBorder="1" applyAlignment="1">
      <alignment horizontal="right" vertical="center" wrapText="1"/>
    </xf>
    <xf numFmtId="0" fontId="3" fillId="0" borderId="2" xfId="2" applyFont="1" applyBorder="1" applyAlignment="1">
      <alignment horizontal="left" vertical="center" wrapText="1"/>
    </xf>
    <xf numFmtId="0" fontId="3" fillId="0" borderId="3" xfId="2" applyFont="1" applyBorder="1" applyAlignment="1">
      <alignment horizontal="left" vertical="center" wrapText="1"/>
    </xf>
    <xf numFmtId="0" fontId="3" fillId="0" borderId="4" xfId="2" applyFont="1" applyBorder="1" applyAlignment="1">
      <alignment horizontal="left" vertical="center" wrapText="1"/>
    </xf>
    <xf numFmtId="0" fontId="3" fillId="0" borderId="1" xfId="2" applyFont="1" applyBorder="1" applyAlignment="1">
      <alignment horizontal="center" vertical="center" wrapText="1"/>
    </xf>
    <xf numFmtId="0" fontId="3" fillId="0" borderId="3" xfId="2" applyFont="1" applyBorder="1" applyAlignment="1">
      <alignment horizontal="center" vertical="center" wrapText="1"/>
    </xf>
    <xf numFmtId="9" fontId="3" fillId="0" borderId="2" xfId="2" applyNumberFormat="1" applyFont="1" applyBorder="1" applyAlignment="1">
      <alignment vertical="center" wrapText="1"/>
    </xf>
    <xf numFmtId="0" fontId="3" fillId="0" borderId="4" xfId="2" applyFont="1" applyBorder="1" applyAlignment="1">
      <alignment vertical="center" wrapText="1"/>
    </xf>
    <xf numFmtId="58" fontId="3" fillId="0" borderId="0" xfId="2" applyNumberFormat="1" applyFont="1" applyAlignment="1">
      <alignment horizontal="left" vertical="center"/>
    </xf>
    <xf numFmtId="0" fontId="3" fillId="0" borderId="0" xfId="2" applyFont="1" applyAlignment="1">
      <alignment vertical="center"/>
    </xf>
    <xf numFmtId="179" fontId="3" fillId="0" borderId="2" xfId="2" applyNumberFormat="1" applyFont="1" applyBorder="1" applyAlignment="1">
      <alignment horizontal="center" vertical="center"/>
    </xf>
    <xf numFmtId="179" fontId="3" fillId="0" borderId="3" xfId="2" applyNumberFormat="1" applyFont="1" applyBorder="1" applyAlignment="1">
      <alignment horizontal="center" vertical="center"/>
    </xf>
    <xf numFmtId="179" fontId="3" fillId="0" borderId="4" xfId="2" applyNumberFormat="1" applyFont="1" applyBorder="1" applyAlignment="1">
      <alignment horizontal="center" vertical="center"/>
    </xf>
    <xf numFmtId="0" fontId="3" fillId="0" borderId="2" xfId="2" applyFont="1" applyBorder="1" applyAlignment="1">
      <alignment vertical="center" wrapText="1"/>
    </xf>
    <xf numFmtId="0" fontId="3" fillId="0" borderId="0" xfId="2" applyFont="1" applyAlignment="1">
      <alignment horizontal="left" vertical="center" wrapText="1"/>
    </xf>
    <xf numFmtId="0" fontId="3" fillId="0" borderId="0" xfId="2" applyFont="1" applyAlignment="1">
      <alignment horizontal="center" vertical="center" wrapText="1"/>
    </xf>
    <xf numFmtId="0" fontId="3" fillId="0" borderId="0" xfId="2" applyFont="1" applyAlignment="1">
      <alignment horizontal="left" vertical="center"/>
    </xf>
    <xf numFmtId="177" fontId="3" fillId="0" borderId="1" xfId="2" applyNumberFormat="1" applyFont="1" applyBorder="1" applyAlignment="1">
      <alignment horizontal="center" vertical="center"/>
    </xf>
    <xf numFmtId="0" fontId="3" fillId="0" borderId="0" xfId="2" applyFont="1" applyAlignment="1">
      <alignment horizontal="left" vertical="center" shrinkToFit="1"/>
    </xf>
    <xf numFmtId="0" fontId="11" fillId="0" borderId="2" xfId="2" applyFont="1" applyBorder="1" applyAlignment="1">
      <alignment horizontal="center" vertical="center"/>
    </xf>
    <xf numFmtId="0" fontId="11" fillId="0" borderId="3" xfId="2" applyFont="1" applyBorder="1" applyAlignment="1">
      <alignment horizontal="center" vertical="center"/>
    </xf>
    <xf numFmtId="182" fontId="11" fillId="0" borderId="3" xfId="2" applyNumberFormat="1" applyFont="1" applyBorder="1" applyAlignment="1">
      <alignment horizontal="left" vertical="center"/>
    </xf>
    <xf numFmtId="0" fontId="10" fillId="0" borderId="7" xfId="0" applyFont="1" applyBorder="1" applyAlignment="1">
      <alignment horizontal="center" vertical="center"/>
    </xf>
    <xf numFmtId="0" fontId="9" fillId="0" borderId="1" xfId="0" applyFont="1" applyBorder="1" applyAlignment="1">
      <alignment horizontal="center" vertical="center"/>
    </xf>
    <xf numFmtId="177" fontId="9" fillId="0" borderId="0" xfId="0" applyNumberFormat="1" applyFont="1">
      <alignment vertical="center"/>
    </xf>
    <xf numFmtId="0" fontId="13" fillId="0" borderId="0" xfId="0" applyFont="1" applyAlignment="1">
      <alignment horizontal="center"/>
    </xf>
    <xf numFmtId="0" fontId="9" fillId="0" borderId="0" xfId="0" applyFont="1" applyAlignment="1">
      <alignment vertical="center" shrinkToFit="1"/>
    </xf>
    <xf numFmtId="184" fontId="14" fillId="0" borderId="0" xfId="0" applyNumberFormat="1" applyFont="1" applyAlignment="1">
      <alignment horizontal="left" vertical="center"/>
    </xf>
  </cellXfs>
  <cellStyles count="11">
    <cellStyle name="桁区切り" xfId="1" builtinId="6"/>
    <cellStyle name="桁区切り 2" xfId="3"/>
    <cellStyle name="桁区切り 2 2" xfId="4"/>
    <cellStyle name="桁区切り 3" xfId="5"/>
    <cellStyle name="桁区切り 4" xfId="6"/>
    <cellStyle name="通貨 2 2" xfId="7"/>
    <cellStyle name="標準" xfId="0" builtinId="0"/>
    <cellStyle name="標準 2" xfId="8"/>
    <cellStyle name="標準 3" xfId="9"/>
    <cellStyle name="標準 7" xfId="10"/>
    <cellStyle name="標準_本部庁舎正面玄関等改修工事"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28"/>
  <sheetViews>
    <sheetView workbookViewId="0">
      <selection activeCell="D27" sqref="D27"/>
    </sheetView>
  </sheetViews>
  <sheetFormatPr defaultRowHeight="13.5"/>
  <sheetData>
    <row r="2" spans="1:5">
      <c r="A2" t="s">
        <v>557</v>
      </c>
    </row>
    <row r="3" spans="1:5">
      <c r="A3" t="s">
        <v>559</v>
      </c>
    </row>
    <row r="4" spans="1:5">
      <c r="A4" t="s">
        <v>558</v>
      </c>
    </row>
    <row r="5" spans="1:5">
      <c r="A5" t="s">
        <v>560</v>
      </c>
    </row>
    <row r="6" spans="1:5">
      <c r="A6" t="s">
        <v>561</v>
      </c>
    </row>
    <row r="10" spans="1:5">
      <c r="A10" t="s">
        <v>562</v>
      </c>
      <c r="E10" t="s">
        <v>568</v>
      </c>
    </row>
    <row r="11" spans="1:5">
      <c r="A11" t="s">
        <v>563</v>
      </c>
    </row>
    <row r="12" spans="1:5">
      <c r="A12" t="s">
        <v>564</v>
      </c>
    </row>
    <row r="14" spans="1:5">
      <c r="A14" t="s">
        <v>565</v>
      </c>
    </row>
    <row r="15" spans="1:5">
      <c r="A15" t="s">
        <v>566</v>
      </c>
    </row>
    <row r="16" spans="1:5">
      <c r="A16" t="s">
        <v>567</v>
      </c>
    </row>
    <row r="19" spans="1:1">
      <c r="A19" t="s">
        <v>573</v>
      </c>
    </row>
    <row r="20" spans="1:1">
      <c r="A20" t="s">
        <v>572</v>
      </c>
    </row>
    <row r="21" spans="1:1">
      <c r="A21" t="s">
        <v>575</v>
      </c>
    </row>
    <row r="23" spans="1:1">
      <c r="A23" t="s">
        <v>574</v>
      </c>
    </row>
    <row r="26" spans="1:1">
      <c r="A26" t="s">
        <v>571</v>
      </c>
    </row>
    <row r="27" spans="1:1">
      <c r="A27" t="s">
        <v>570</v>
      </c>
    </row>
    <row r="28" spans="1:1">
      <c r="A28" t="s">
        <v>569</v>
      </c>
    </row>
  </sheetData>
  <phoneticPr fontId="4"/>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G22"/>
  <sheetViews>
    <sheetView workbookViewId="0">
      <selection activeCell="B5" sqref="B5"/>
    </sheetView>
  </sheetViews>
  <sheetFormatPr defaultRowHeight="13.5"/>
  <cols>
    <col min="1" max="1" width="12" customWidth="1"/>
    <col min="2" max="2" width="16.5" customWidth="1"/>
  </cols>
  <sheetData>
    <row r="1" spans="1:7">
      <c r="A1" s="48" t="s">
        <v>18</v>
      </c>
      <c r="B1" s="48"/>
    </row>
    <row r="2" spans="1:7">
      <c r="A2" s="16" t="s">
        <v>15</v>
      </c>
      <c r="B2" s="16">
        <v>5</v>
      </c>
    </row>
    <row r="3" spans="1:7">
      <c r="A3" s="17" t="s">
        <v>21</v>
      </c>
      <c r="B3" s="16" t="s">
        <v>16</v>
      </c>
    </row>
    <row r="4" spans="1:7">
      <c r="A4" s="17" t="s">
        <v>43</v>
      </c>
      <c r="B4" s="24">
        <v>2.9</v>
      </c>
    </row>
    <row r="5" spans="1:7">
      <c r="A5" s="19"/>
      <c r="B5" s="19"/>
    </row>
    <row r="6" spans="1:7">
      <c r="A6" s="52" t="s">
        <v>13</v>
      </c>
      <c r="B6" s="52"/>
      <c r="C6" s="52"/>
      <c r="D6" s="52"/>
      <c r="E6" s="52"/>
      <c r="F6" s="52"/>
      <c r="G6" s="52"/>
    </row>
    <row r="7" spans="1:7">
      <c r="A7" s="36" t="s">
        <v>22</v>
      </c>
      <c r="B7" s="51" t="s">
        <v>165</v>
      </c>
      <c r="C7" s="51"/>
      <c r="D7" s="51"/>
      <c r="E7" s="51"/>
      <c r="F7" s="51"/>
      <c r="G7" s="51"/>
    </row>
    <row r="8" spans="1:7">
      <c r="A8" s="35" t="s">
        <v>23</v>
      </c>
      <c r="B8" s="51" t="s">
        <v>166</v>
      </c>
      <c r="C8" s="51"/>
      <c r="D8" s="51"/>
      <c r="E8" s="51"/>
      <c r="F8" s="51"/>
      <c r="G8" s="51"/>
    </row>
    <row r="9" spans="1:7">
      <c r="A9" s="35" t="s">
        <v>24</v>
      </c>
      <c r="B9" s="51" t="s">
        <v>167</v>
      </c>
      <c r="C9" s="51"/>
      <c r="D9" s="51"/>
      <c r="E9" s="51"/>
      <c r="F9" s="51"/>
      <c r="G9" s="51"/>
    </row>
    <row r="11" spans="1:7">
      <c r="A11" s="48" t="s">
        <v>0</v>
      </c>
      <c r="B11" s="48"/>
      <c r="C11" t="str">
        <f>B2&amp;"KXB１"&amp;B12&amp;C13&amp;C14</f>
        <v>5KXB１AA003000</v>
      </c>
    </row>
    <row r="12" spans="1:7">
      <c r="A12" s="16" t="s">
        <v>17</v>
      </c>
      <c r="B12" s="16" t="s">
        <v>285</v>
      </c>
    </row>
    <row r="13" spans="1:7">
      <c r="A13" s="16" t="s">
        <v>14</v>
      </c>
      <c r="B13" s="16">
        <v>3</v>
      </c>
      <c r="C13" t="str">
        <f>IF(B13&lt;10,"00"&amp;B13,IF(B13&lt;100,"0"&amp;B13,B13))</f>
        <v>003</v>
      </c>
    </row>
    <row r="14" spans="1:7">
      <c r="A14" s="16" t="s">
        <v>553</v>
      </c>
      <c r="B14" s="16">
        <v>0</v>
      </c>
      <c r="C14" t="str">
        <f>IF(B14&lt;10,"00"&amp;B14,IF(B14&lt;100,"0"&amp;B14,B14))</f>
        <v>000</v>
      </c>
    </row>
    <row r="16" spans="1:7">
      <c r="A16" s="48" t="s">
        <v>27</v>
      </c>
      <c r="B16" s="48"/>
    </row>
    <row r="17" spans="1:4">
      <c r="A17" s="21" t="s">
        <v>28</v>
      </c>
      <c r="B17" s="22">
        <v>42095</v>
      </c>
      <c r="C17" s="49" t="s">
        <v>164</v>
      </c>
      <c r="D17" s="50"/>
    </row>
    <row r="18" spans="1:4" ht="13.5" customHeight="1">
      <c r="A18" s="17" t="s">
        <v>163</v>
      </c>
      <c r="B18" s="18">
        <v>42460</v>
      </c>
      <c r="C18" s="49"/>
      <c r="D18" s="50"/>
    </row>
    <row r="20" spans="1:4">
      <c r="A20" s="48" t="s">
        <v>19</v>
      </c>
      <c r="B20" s="48"/>
    </row>
    <row r="21" spans="1:4">
      <c r="A21" s="17" t="s">
        <v>556</v>
      </c>
      <c r="B21" s="18">
        <v>42095</v>
      </c>
    </row>
    <row r="22" spans="1:4">
      <c r="A22" s="17" t="s">
        <v>20</v>
      </c>
      <c r="B22" s="18">
        <v>42124</v>
      </c>
    </row>
  </sheetData>
  <mergeCells count="9">
    <mergeCell ref="A20:B20"/>
    <mergeCell ref="C17:D18"/>
    <mergeCell ref="A11:B11"/>
    <mergeCell ref="A1:B1"/>
    <mergeCell ref="A16:B16"/>
    <mergeCell ref="B7:G7"/>
    <mergeCell ref="B8:G8"/>
    <mergeCell ref="B9:G9"/>
    <mergeCell ref="A6:G6"/>
  </mergeCells>
  <phoneticPr fontId="4"/>
  <pageMargins left="0.7" right="0.7" top="0.75" bottom="0.75" header="0.3" footer="0.3"/>
  <pageSetup paperSize="9"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S40"/>
  <sheetViews>
    <sheetView view="pageBreakPreview" zoomScale="80" zoomScaleNormal="85" zoomScaleSheetLayoutView="80" workbookViewId="0">
      <selection activeCell="F13" sqref="F13:G13"/>
    </sheetView>
  </sheetViews>
  <sheetFormatPr defaultRowHeight="14.25"/>
  <cols>
    <col min="1" max="1" width="3" style="1" customWidth="1"/>
    <col min="2" max="2" width="4.25" style="1" customWidth="1"/>
    <col min="3" max="3" width="4.75" style="1" customWidth="1"/>
    <col min="4" max="4" width="7.75" style="1" customWidth="1"/>
    <col min="5" max="5" width="8.875" style="1" customWidth="1"/>
    <col min="6" max="6" width="7.375" style="1" customWidth="1"/>
    <col min="7" max="7" width="8.25" style="1" customWidth="1"/>
    <col min="8" max="8" width="5.875" style="1" customWidth="1"/>
    <col min="9" max="9" width="8.625" style="1" bestFit="1" customWidth="1"/>
    <col min="10" max="10" width="8" style="1" customWidth="1"/>
    <col min="11" max="12" width="2.5" style="1" customWidth="1"/>
    <col min="13" max="13" width="2.625" style="1" customWidth="1"/>
    <col min="14" max="14" width="6.25" style="1" customWidth="1"/>
    <col min="15" max="15" width="8.625" style="1" customWidth="1"/>
    <col min="16" max="16" width="4" style="1" customWidth="1"/>
    <col min="17" max="17" width="12.125" style="1" customWidth="1"/>
    <col min="18" max="18" width="9" style="1"/>
    <col min="19" max="19" width="16.125" style="1" bestFit="1" customWidth="1"/>
    <col min="20" max="16384" width="9" style="1"/>
  </cols>
  <sheetData>
    <row r="4" spans="2:17">
      <c r="G4" s="2"/>
    </row>
    <row r="5" spans="2:17">
      <c r="B5" s="53" t="s">
        <v>0</v>
      </c>
      <c r="C5" s="53"/>
      <c r="D5" s="53" t="str">
        <f>入力シート!C11</f>
        <v>5KXB１AA003000</v>
      </c>
      <c r="E5" s="53"/>
      <c r="F5" s="53"/>
      <c r="G5" s="2"/>
    </row>
    <row r="6" spans="2:17">
      <c r="B6" s="53"/>
      <c r="C6" s="53"/>
      <c r="D6" s="53"/>
      <c r="E6" s="53"/>
      <c r="F6" s="53"/>
      <c r="G6" s="2"/>
    </row>
    <row r="7" spans="2:17">
      <c r="G7" s="2"/>
    </row>
    <row r="9" spans="2:17" ht="26.25" customHeight="1">
      <c r="B9" s="54" t="s">
        <v>155</v>
      </c>
      <c r="C9" s="54"/>
      <c r="D9" s="54"/>
      <c r="E9" s="54"/>
      <c r="F9" s="54"/>
      <c r="G9" s="54"/>
      <c r="H9" s="54"/>
      <c r="I9" s="54"/>
      <c r="J9" s="54"/>
      <c r="K9" s="54"/>
      <c r="L9" s="54"/>
      <c r="M9" s="54"/>
      <c r="N9" s="54"/>
      <c r="O9" s="54"/>
      <c r="Q9" s="3"/>
    </row>
    <row r="10" spans="2:17" ht="8.25" customHeight="1">
      <c r="D10" s="4"/>
      <c r="E10" s="4"/>
      <c r="F10" s="4"/>
      <c r="G10" s="4"/>
    </row>
    <row r="11" spans="2:17" ht="20.25" customHeight="1">
      <c r="B11" s="55" t="s">
        <v>1</v>
      </c>
      <c r="C11" s="85" t="s">
        <v>156</v>
      </c>
      <c r="D11" s="86"/>
      <c r="E11" s="87">
        <f>M16</f>
        <v>11485638</v>
      </c>
      <c r="F11" s="87"/>
      <c r="G11" s="87"/>
      <c r="H11" s="87"/>
      <c r="I11" s="61">
        <f>M15</f>
        <v>850788</v>
      </c>
      <c r="J11" s="61"/>
      <c r="K11" s="61"/>
      <c r="L11" s="61"/>
      <c r="M11" s="61"/>
      <c r="N11" s="61"/>
      <c r="O11" s="62"/>
    </row>
    <row r="12" spans="2:17" ht="45.75" customHeight="1">
      <c r="B12" s="55"/>
      <c r="C12" s="56" t="s">
        <v>283</v>
      </c>
      <c r="D12" s="57"/>
      <c r="E12" s="58"/>
      <c r="F12" s="59" t="s">
        <v>2</v>
      </c>
      <c r="G12" s="60"/>
      <c r="H12" s="5" t="s">
        <v>3</v>
      </c>
      <c r="I12" s="5" t="s">
        <v>157</v>
      </c>
      <c r="J12" s="70" t="s">
        <v>158</v>
      </c>
      <c r="K12" s="70"/>
      <c r="L12" s="70"/>
      <c r="M12" s="70" t="s">
        <v>159</v>
      </c>
      <c r="N12" s="70"/>
      <c r="O12" s="70"/>
    </row>
    <row r="13" spans="2:17" ht="50.25" customHeight="1">
      <c r="B13" s="55"/>
      <c r="C13" s="67" t="str">
        <f>内訳書!B2</f>
        <v>インクカートリッジ　黒1ほか55件　「内訳書のとおり」</v>
      </c>
      <c r="D13" s="68"/>
      <c r="E13" s="69"/>
      <c r="F13" s="79" t="str">
        <f>内訳書!C2</f>
        <v/>
      </c>
      <c r="G13" s="73"/>
      <c r="H13" s="5" t="str">
        <f>内訳書!D2</f>
        <v/>
      </c>
      <c r="I13" s="32" t="str">
        <f>内訳書!E2</f>
        <v/>
      </c>
      <c r="J13" s="63" t="str">
        <f>内訳書!F2</f>
        <v/>
      </c>
      <c r="K13" s="63"/>
      <c r="L13" s="63"/>
      <c r="M13" s="64">
        <f>内訳書!G2</f>
        <v>10634850</v>
      </c>
      <c r="N13" s="65"/>
      <c r="O13" s="66"/>
    </row>
    <row r="14" spans="2:17" ht="36" customHeight="1">
      <c r="B14" s="55"/>
      <c r="C14" s="67"/>
      <c r="D14" s="68"/>
      <c r="E14" s="69"/>
      <c r="F14" s="59" t="s">
        <v>153</v>
      </c>
      <c r="G14" s="60"/>
      <c r="H14" s="5"/>
      <c r="I14" s="32"/>
      <c r="J14" s="63"/>
      <c r="K14" s="63"/>
      <c r="L14" s="63"/>
      <c r="M14" s="64"/>
      <c r="N14" s="65"/>
      <c r="O14" s="66"/>
    </row>
    <row r="15" spans="2:17" ht="36" customHeight="1">
      <c r="B15" s="55"/>
      <c r="C15" s="59" t="s">
        <v>8</v>
      </c>
      <c r="D15" s="71"/>
      <c r="E15" s="60"/>
      <c r="F15" s="72">
        <v>0.08</v>
      </c>
      <c r="G15" s="73"/>
      <c r="H15" s="6"/>
      <c r="I15" s="32"/>
      <c r="J15" s="63"/>
      <c r="K15" s="63"/>
      <c r="L15" s="63"/>
      <c r="M15" s="64">
        <f>INT(M13*F15)</f>
        <v>850788</v>
      </c>
      <c r="N15" s="65"/>
      <c r="O15" s="66"/>
    </row>
    <row r="16" spans="2:17" ht="37.5" customHeight="1">
      <c r="B16" s="55"/>
      <c r="C16" s="59" t="s">
        <v>282</v>
      </c>
      <c r="D16" s="71"/>
      <c r="E16" s="60"/>
      <c r="F16" s="79"/>
      <c r="G16" s="73"/>
      <c r="H16" s="6"/>
      <c r="I16" s="32"/>
      <c r="J16" s="63"/>
      <c r="K16" s="63"/>
      <c r="L16" s="63"/>
      <c r="M16" s="64">
        <f>M13+M15</f>
        <v>11485638</v>
      </c>
      <c r="N16" s="65"/>
      <c r="O16" s="66"/>
    </row>
    <row r="17" spans="1:19" ht="20.25" customHeight="1">
      <c r="B17" s="55"/>
      <c r="C17" s="56" t="s">
        <v>4</v>
      </c>
      <c r="D17" s="57"/>
      <c r="E17" s="58"/>
      <c r="F17" s="56" t="s">
        <v>5</v>
      </c>
      <c r="G17" s="57"/>
      <c r="H17" s="58"/>
      <c r="I17" s="53" t="s">
        <v>26</v>
      </c>
      <c r="J17" s="53"/>
      <c r="K17" s="59" t="s">
        <v>6</v>
      </c>
      <c r="L17" s="71"/>
      <c r="M17" s="71"/>
      <c r="N17" s="71"/>
      <c r="O17" s="60"/>
    </row>
    <row r="18" spans="1:19" ht="21" customHeight="1">
      <c r="B18" s="55"/>
      <c r="C18" s="56" t="s">
        <v>7</v>
      </c>
      <c r="D18" s="57"/>
      <c r="E18" s="58"/>
      <c r="F18" s="76">
        <v>1</v>
      </c>
      <c r="G18" s="77"/>
      <c r="H18" s="78"/>
      <c r="I18" s="53" t="s">
        <v>284</v>
      </c>
      <c r="J18" s="53"/>
      <c r="K18" s="83">
        <v>42460</v>
      </c>
      <c r="L18" s="83"/>
      <c r="M18" s="83"/>
      <c r="N18" s="83"/>
      <c r="O18" s="83"/>
    </row>
    <row r="19" spans="1:19" ht="12" customHeight="1">
      <c r="S19" s="7"/>
    </row>
    <row r="20" spans="1:19" ht="18" customHeight="1">
      <c r="B20" s="84" t="str">
        <f>"　 上記の契約について、契約担当官陸上自衛隊通信学校会計課長　"&amp;入力シート!B3&amp;"　を甲とし、"</f>
        <v>　 上記の契約について、契約担当官陸上自衛隊通信学校会計課長　石山　秀一　を甲とし、</v>
      </c>
      <c r="C20" s="84"/>
      <c r="D20" s="84"/>
      <c r="E20" s="84"/>
      <c r="F20" s="84"/>
      <c r="G20" s="84"/>
      <c r="H20" s="84"/>
      <c r="I20" s="84"/>
      <c r="J20" s="84"/>
      <c r="K20" s="84"/>
      <c r="L20" s="84"/>
      <c r="M20" s="84"/>
      <c r="N20" s="84"/>
      <c r="O20" s="84"/>
      <c r="P20" s="8"/>
      <c r="Q20" s="9"/>
      <c r="S20" s="7"/>
    </row>
    <row r="21" spans="1:19" ht="18" customHeight="1">
      <c r="B21" s="84" t="str">
        <f>入力シート!B7&amp;" "&amp;入力シート!B8&amp;" を乙として、"</f>
        <v>株式会社　ザ・文具 代表取締役　紙　鉛筆　 を乙として、</v>
      </c>
      <c r="C21" s="84"/>
      <c r="D21" s="84"/>
      <c r="E21" s="84"/>
      <c r="F21" s="84"/>
      <c r="G21" s="84"/>
      <c r="H21" s="84"/>
      <c r="I21" s="84"/>
      <c r="J21" s="84"/>
      <c r="K21" s="84"/>
      <c r="L21" s="84"/>
      <c r="M21" s="84"/>
      <c r="N21" s="84"/>
      <c r="O21" s="84"/>
      <c r="P21" s="8"/>
      <c r="Q21" s="9"/>
      <c r="S21" s="7"/>
    </row>
    <row r="22" spans="1:19" ht="18" customHeight="1">
      <c r="B22" s="80" t="s">
        <v>162</v>
      </c>
      <c r="C22" s="80"/>
      <c r="D22" s="80"/>
      <c r="E22" s="80"/>
      <c r="F22" s="80"/>
      <c r="G22" s="80"/>
      <c r="H22" s="80"/>
      <c r="I22" s="80"/>
      <c r="J22" s="80"/>
      <c r="K22" s="80"/>
      <c r="L22" s="80"/>
      <c r="M22" s="80"/>
      <c r="N22" s="80"/>
      <c r="O22" s="80"/>
      <c r="P22" s="8"/>
      <c r="Q22" s="9"/>
    </row>
    <row r="23" spans="1:19" ht="10.5" customHeight="1">
      <c r="Q23" s="3"/>
    </row>
    <row r="24" spans="1:19" ht="18" customHeight="1">
      <c r="B24" s="80" t="s">
        <v>160</v>
      </c>
      <c r="C24" s="80"/>
      <c r="D24" s="80"/>
      <c r="E24" s="80"/>
      <c r="F24" s="80"/>
      <c r="G24" s="80"/>
      <c r="H24" s="80"/>
      <c r="I24" s="80"/>
      <c r="J24" s="80"/>
      <c r="K24" s="80"/>
      <c r="L24" s="80"/>
      <c r="M24" s="80"/>
      <c r="N24" s="80"/>
      <c r="O24" s="80"/>
      <c r="P24" s="8"/>
      <c r="Q24" s="9"/>
    </row>
    <row r="25" spans="1:19" ht="18" customHeight="1">
      <c r="A25" s="8"/>
      <c r="B25" s="81"/>
      <c r="C25" s="81"/>
      <c r="D25" s="81"/>
      <c r="E25" s="81"/>
      <c r="F25" s="81"/>
      <c r="G25" s="81"/>
      <c r="H25" s="81"/>
      <c r="I25" s="81"/>
      <c r="J25" s="81"/>
      <c r="K25" s="81"/>
      <c r="L25" s="81"/>
      <c r="M25" s="81"/>
      <c r="N25" s="81"/>
      <c r="O25" s="81"/>
      <c r="P25" s="8"/>
      <c r="Q25" s="9"/>
    </row>
    <row r="26" spans="1:19" ht="18" customHeight="1">
      <c r="B26" s="82" t="s">
        <v>9</v>
      </c>
      <c r="C26" s="82"/>
      <c r="D26" s="82"/>
      <c r="E26" s="82"/>
      <c r="F26" s="82"/>
      <c r="G26" s="82"/>
      <c r="H26" s="82"/>
      <c r="I26" s="82"/>
      <c r="J26" s="82"/>
      <c r="K26" s="82"/>
      <c r="L26" s="82"/>
      <c r="M26" s="82"/>
      <c r="N26" s="82"/>
      <c r="O26" s="82"/>
      <c r="Q26" s="10"/>
    </row>
    <row r="27" spans="1:19" ht="18" customHeight="1">
      <c r="A27" s="8"/>
      <c r="B27" s="80" t="s">
        <v>161</v>
      </c>
      <c r="C27" s="80"/>
      <c r="D27" s="80"/>
      <c r="E27" s="80"/>
      <c r="F27" s="80"/>
      <c r="G27" s="80"/>
      <c r="H27" s="80"/>
      <c r="I27" s="80"/>
      <c r="J27" s="80"/>
      <c r="K27" s="80"/>
      <c r="L27" s="80"/>
      <c r="M27" s="80"/>
      <c r="N27" s="80"/>
      <c r="O27" s="80"/>
      <c r="P27" s="8"/>
      <c r="Q27" s="9"/>
    </row>
    <row r="28" spans="1:19" ht="18" customHeight="1">
      <c r="A28" s="8"/>
      <c r="B28" s="81"/>
      <c r="C28" s="81"/>
      <c r="D28" s="81"/>
      <c r="E28" s="81"/>
      <c r="F28" s="81"/>
      <c r="G28" s="81"/>
      <c r="H28" s="81"/>
      <c r="I28" s="81"/>
      <c r="J28" s="81"/>
      <c r="K28" s="81"/>
      <c r="L28" s="81"/>
      <c r="M28" s="81"/>
      <c r="N28" s="81"/>
      <c r="O28" s="81"/>
      <c r="P28" s="8"/>
      <c r="Q28" s="9"/>
    </row>
    <row r="29" spans="1:19" ht="18" customHeight="1">
      <c r="A29" s="8"/>
      <c r="B29" s="81"/>
      <c r="C29" s="81"/>
      <c r="D29" s="81"/>
      <c r="E29" s="81"/>
      <c r="F29" s="81"/>
      <c r="G29" s="81"/>
      <c r="H29" s="81"/>
      <c r="I29" s="81"/>
      <c r="J29" s="81"/>
      <c r="K29" s="81"/>
      <c r="L29" s="81"/>
      <c r="M29" s="81"/>
      <c r="N29" s="81"/>
      <c r="O29" s="81"/>
      <c r="P29" s="8"/>
      <c r="Q29" s="9"/>
    </row>
    <row r="30" spans="1:19" ht="18.75" customHeight="1">
      <c r="B30" s="74">
        <f>入力シート!B17</f>
        <v>42095</v>
      </c>
      <c r="C30" s="74"/>
      <c r="D30" s="74"/>
      <c r="E30" s="74"/>
      <c r="F30" s="74"/>
      <c r="G30" s="74"/>
      <c r="H30" s="74"/>
    </row>
    <row r="31" spans="1:19" ht="18.75" customHeight="1">
      <c r="B31" s="11"/>
      <c r="C31" s="11"/>
      <c r="D31" s="11"/>
      <c r="E31" s="11"/>
      <c r="F31" s="11"/>
      <c r="G31" s="11"/>
      <c r="H31" s="11"/>
    </row>
    <row r="32" spans="1:19" ht="18.75" customHeight="1">
      <c r="A32" s="12"/>
      <c r="B32" s="12"/>
      <c r="C32" s="11"/>
      <c r="D32" s="11" t="s">
        <v>10</v>
      </c>
      <c r="E32" s="12"/>
      <c r="F32" s="12"/>
      <c r="G32" s="12"/>
    </row>
    <row r="33" spans="2:15" ht="18.75" customHeight="1">
      <c r="B33" s="3" t="s">
        <v>11</v>
      </c>
      <c r="D33" s="1" t="s">
        <v>12</v>
      </c>
      <c r="E33" s="13"/>
      <c r="F33" s="13"/>
    </row>
    <row r="34" spans="2:15" ht="19.5" customHeight="1">
      <c r="B34" s="10"/>
      <c r="D34" s="1" t="str">
        <f>"会計課長   "&amp;入力シート!B3</f>
        <v>会計課長   石山　秀一</v>
      </c>
    </row>
    <row r="35" spans="2:15">
      <c r="B35" s="10"/>
      <c r="D35" s="10"/>
      <c r="E35" s="10"/>
      <c r="F35" s="10"/>
      <c r="G35" s="10"/>
    </row>
    <row r="36" spans="2:15" ht="24" customHeight="1">
      <c r="B36" s="10"/>
      <c r="D36" s="10"/>
      <c r="E36" s="10"/>
      <c r="F36" s="10"/>
      <c r="G36" s="10"/>
    </row>
    <row r="37" spans="2:15">
      <c r="B37" s="10"/>
      <c r="C37" s="14"/>
      <c r="D37" s="14" t="str">
        <f>入力シート!B9</f>
        <v>神奈川県横須賀市三春町４－３－２</v>
      </c>
      <c r="E37" s="15"/>
      <c r="F37" s="15"/>
    </row>
    <row r="38" spans="2:15">
      <c r="B38" s="3" t="s">
        <v>13</v>
      </c>
      <c r="D38" s="1" t="str">
        <f>入力シート!B7</f>
        <v>株式会社　ザ・文具</v>
      </c>
      <c r="O38" s="10"/>
    </row>
    <row r="39" spans="2:15" ht="15.75" customHeight="1">
      <c r="D39" s="1" t="str">
        <f>入力シート!B8</f>
        <v>代表取締役　紙　鉛筆　</v>
      </c>
    </row>
    <row r="40" spans="2:15" ht="13.5" customHeight="1">
      <c r="G40" s="75"/>
      <c r="H40" s="75"/>
      <c r="I40" s="75"/>
      <c r="J40" s="75"/>
      <c r="K40" s="75"/>
      <c r="L40" s="75"/>
      <c r="M40" s="75"/>
      <c r="N40" s="75"/>
      <c r="O40" s="75"/>
    </row>
  </sheetData>
  <mergeCells count="46">
    <mergeCell ref="J15:L15"/>
    <mergeCell ref="C11:D11"/>
    <mergeCell ref="E11:H11"/>
    <mergeCell ref="J12:L12"/>
    <mergeCell ref="M15:O15"/>
    <mergeCell ref="C13:E13"/>
    <mergeCell ref="F13:G13"/>
    <mergeCell ref="B29:O29"/>
    <mergeCell ref="B21:O21"/>
    <mergeCell ref="C16:E16"/>
    <mergeCell ref="C17:E17"/>
    <mergeCell ref="F17:H17"/>
    <mergeCell ref="I17:J17"/>
    <mergeCell ref="K17:O17"/>
    <mergeCell ref="B30:H30"/>
    <mergeCell ref="G40:O40"/>
    <mergeCell ref="F18:H18"/>
    <mergeCell ref="F16:G16"/>
    <mergeCell ref="J16:L16"/>
    <mergeCell ref="M16:O16"/>
    <mergeCell ref="B22:O22"/>
    <mergeCell ref="B24:O24"/>
    <mergeCell ref="B25:O25"/>
    <mergeCell ref="B26:O26"/>
    <mergeCell ref="B27:O27"/>
    <mergeCell ref="B28:O28"/>
    <mergeCell ref="C18:E18"/>
    <mergeCell ref="I18:J18"/>
    <mergeCell ref="K18:O18"/>
    <mergeCell ref="B20:O20"/>
    <mergeCell ref="B5:C6"/>
    <mergeCell ref="D5:F6"/>
    <mergeCell ref="B9:O9"/>
    <mergeCell ref="B11:B18"/>
    <mergeCell ref="C12:E12"/>
    <mergeCell ref="F12:G12"/>
    <mergeCell ref="I11:O11"/>
    <mergeCell ref="J13:L13"/>
    <mergeCell ref="M13:O13"/>
    <mergeCell ref="J14:L14"/>
    <mergeCell ref="M14:O14"/>
    <mergeCell ref="C14:E14"/>
    <mergeCell ref="F14:G14"/>
    <mergeCell ref="M12:O12"/>
    <mergeCell ref="C15:E15"/>
    <mergeCell ref="F15:G15"/>
  </mergeCells>
  <phoneticPr fontId="4"/>
  <printOptions horizontalCentered="1"/>
  <pageMargins left="0.98425196850393704" right="0.59055118110236227" top="0.98425196850393704" bottom="0.19685039370078741" header="0" footer="0"/>
  <pageSetup paperSize="9" scale="99"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1"/>
  <sheetViews>
    <sheetView topLeftCell="A16" workbookViewId="0">
      <selection activeCell="A6" sqref="A6"/>
    </sheetView>
  </sheetViews>
  <sheetFormatPr defaultRowHeight="13.5"/>
  <cols>
    <col min="1" max="1" width="3.75" bestFit="1" customWidth="1"/>
    <col min="2" max="2" width="20.875" customWidth="1"/>
    <col min="3" max="3" width="17.625" customWidth="1"/>
    <col min="6" max="6" width="14.25" customWidth="1"/>
    <col min="7" max="7" width="16.625" customWidth="1"/>
  </cols>
  <sheetData>
    <row r="1" spans="1:7">
      <c r="B1">
        <f>COUNTA(B6:B61)</f>
        <v>56</v>
      </c>
    </row>
    <row r="2" spans="1:7">
      <c r="B2" t="str">
        <f>IF(B1=1,B6,B6&amp;"ほか"&amp;TEXT(B1-1,"#,###")&amp;"件　「内訳書のとおり」")</f>
        <v>インクカートリッジ　黒1ほか55件　「内訳書のとおり」</v>
      </c>
      <c r="C2" t="str">
        <f>IF($B$1=1,C6,"")</f>
        <v/>
      </c>
      <c r="D2" t="str">
        <f t="shared" ref="D2:F2" si="0">IF($B$1=1,D6,"")</f>
        <v/>
      </c>
      <c r="E2" t="str">
        <f t="shared" si="0"/>
        <v/>
      </c>
      <c r="F2" t="str">
        <f t="shared" si="0"/>
        <v/>
      </c>
      <c r="G2" s="34">
        <f>IF($B$1=1,G6,G61)</f>
        <v>10634850</v>
      </c>
    </row>
    <row r="3" spans="1:7">
      <c r="B3" t="str">
        <f>IF(B1=1,B6,B6&amp;"ほか"&amp;TEXT(B1-1,"#,###")&amp;"件")</f>
        <v>インクカートリッジ　黒1ほか55件</v>
      </c>
      <c r="C3" t="str">
        <f>IF($B$1=1,C6,"契約書のとおり")</f>
        <v>契約書のとおり</v>
      </c>
      <c r="D3" t="str">
        <f t="shared" ref="D3:F3" si="1">IF($B$1=1,D6,"")</f>
        <v/>
      </c>
      <c r="E3" t="str">
        <f t="shared" si="1"/>
        <v/>
      </c>
      <c r="F3" t="str">
        <f t="shared" si="1"/>
        <v/>
      </c>
      <c r="G3" s="34">
        <f>IF($B$1=1,G6,G61)</f>
        <v>10634850</v>
      </c>
    </row>
    <row r="4" spans="1:7" ht="17.25">
      <c r="B4" s="88" t="s">
        <v>154</v>
      </c>
      <c r="C4" s="88"/>
      <c r="D4" s="88"/>
      <c r="E4" s="88"/>
      <c r="F4" s="88"/>
      <c r="G4" s="88"/>
    </row>
    <row r="5" spans="1:7" ht="19.5" customHeight="1">
      <c r="A5" s="16" t="s">
        <v>576</v>
      </c>
      <c r="B5" s="20" t="s">
        <v>25</v>
      </c>
      <c r="C5" s="27" t="s">
        <v>2</v>
      </c>
      <c r="D5" s="5" t="s">
        <v>3</v>
      </c>
      <c r="E5" s="27" t="s">
        <v>169</v>
      </c>
      <c r="F5" s="27" t="s">
        <v>170</v>
      </c>
      <c r="G5" s="5" t="s">
        <v>159</v>
      </c>
    </row>
    <row r="6" spans="1:7" ht="19.5" customHeight="1">
      <c r="A6" s="16"/>
      <c r="B6" s="37" t="s">
        <v>172</v>
      </c>
      <c r="C6" s="37" t="s">
        <v>171</v>
      </c>
      <c r="D6" s="29" t="s">
        <v>168</v>
      </c>
      <c r="E6" s="30">
        <v>3000</v>
      </c>
      <c r="F6" s="30">
        <v>3000</v>
      </c>
      <c r="G6" s="31">
        <f>E6*F6</f>
        <v>9000000</v>
      </c>
    </row>
    <row r="7" spans="1:7" ht="19.5" customHeight="1">
      <c r="A7" s="16"/>
      <c r="B7" s="37" t="s">
        <v>173</v>
      </c>
      <c r="C7" s="37" t="s">
        <v>227</v>
      </c>
      <c r="D7" s="29" t="s">
        <v>168</v>
      </c>
      <c r="E7" s="30">
        <v>10</v>
      </c>
      <c r="F7" s="30">
        <v>3001</v>
      </c>
      <c r="G7" s="31">
        <f t="shared" ref="G7:G60" si="2">E7*F7</f>
        <v>30010</v>
      </c>
    </row>
    <row r="8" spans="1:7" ht="19.5" customHeight="1">
      <c r="A8" s="16"/>
      <c r="B8" s="37" t="s">
        <v>174</v>
      </c>
      <c r="C8" s="37" t="s">
        <v>228</v>
      </c>
      <c r="D8" s="29" t="s">
        <v>168</v>
      </c>
      <c r="E8" s="30">
        <v>10</v>
      </c>
      <c r="F8" s="30">
        <v>3002</v>
      </c>
      <c r="G8" s="31">
        <f t="shared" si="2"/>
        <v>30020</v>
      </c>
    </row>
    <row r="9" spans="1:7" ht="19.5" customHeight="1">
      <c r="A9" s="16"/>
      <c r="B9" s="37" t="s">
        <v>175</v>
      </c>
      <c r="C9" s="37" t="s">
        <v>229</v>
      </c>
      <c r="D9" s="29" t="s">
        <v>168</v>
      </c>
      <c r="E9" s="30">
        <v>10</v>
      </c>
      <c r="F9" s="30">
        <v>3003</v>
      </c>
      <c r="G9" s="31">
        <f t="shared" si="2"/>
        <v>30030</v>
      </c>
    </row>
    <row r="10" spans="1:7" ht="19.5" customHeight="1">
      <c r="A10" s="16"/>
      <c r="B10" s="37" t="s">
        <v>176</v>
      </c>
      <c r="C10" s="37" t="s">
        <v>230</v>
      </c>
      <c r="D10" s="29" t="s">
        <v>168</v>
      </c>
      <c r="E10" s="30">
        <v>10</v>
      </c>
      <c r="F10" s="30">
        <v>3004</v>
      </c>
      <c r="G10" s="31">
        <f t="shared" si="2"/>
        <v>30040</v>
      </c>
    </row>
    <row r="11" spans="1:7" ht="19.5" customHeight="1">
      <c r="A11" s="16"/>
      <c r="B11" s="37" t="s">
        <v>177</v>
      </c>
      <c r="C11" s="37" t="s">
        <v>231</v>
      </c>
      <c r="D11" s="29" t="s">
        <v>168</v>
      </c>
      <c r="E11" s="30">
        <v>10</v>
      </c>
      <c r="F11" s="30">
        <v>3005</v>
      </c>
      <c r="G11" s="31">
        <f t="shared" si="2"/>
        <v>30050</v>
      </c>
    </row>
    <row r="12" spans="1:7" ht="19.5" customHeight="1">
      <c r="A12" s="16"/>
      <c r="B12" s="37" t="s">
        <v>178</v>
      </c>
      <c r="C12" s="37" t="s">
        <v>232</v>
      </c>
      <c r="D12" s="29" t="s">
        <v>168</v>
      </c>
      <c r="E12" s="30">
        <v>10</v>
      </c>
      <c r="F12" s="30">
        <v>3006</v>
      </c>
      <c r="G12" s="31">
        <f t="shared" si="2"/>
        <v>30060</v>
      </c>
    </row>
    <row r="13" spans="1:7" ht="19.5" customHeight="1">
      <c r="A13" s="16"/>
      <c r="B13" s="37" t="s">
        <v>179</v>
      </c>
      <c r="C13" s="37" t="s">
        <v>233</v>
      </c>
      <c r="D13" s="29" t="s">
        <v>168</v>
      </c>
      <c r="E13" s="30">
        <v>10</v>
      </c>
      <c r="F13" s="30">
        <v>3007</v>
      </c>
      <c r="G13" s="31">
        <f t="shared" si="2"/>
        <v>30070</v>
      </c>
    </row>
    <row r="14" spans="1:7" ht="19.5" customHeight="1">
      <c r="A14" s="16"/>
      <c r="B14" s="37" t="s">
        <v>180</v>
      </c>
      <c r="C14" s="37" t="s">
        <v>234</v>
      </c>
      <c r="D14" s="29" t="s">
        <v>168</v>
      </c>
      <c r="E14" s="30">
        <v>10</v>
      </c>
      <c r="F14" s="30">
        <v>3008</v>
      </c>
      <c r="G14" s="31">
        <f t="shared" si="2"/>
        <v>30080</v>
      </c>
    </row>
    <row r="15" spans="1:7" ht="19.5" customHeight="1">
      <c r="A15" s="16"/>
      <c r="B15" s="37" t="s">
        <v>181</v>
      </c>
      <c r="C15" s="37" t="s">
        <v>235</v>
      </c>
      <c r="D15" s="29" t="s">
        <v>168</v>
      </c>
      <c r="E15" s="30">
        <v>10</v>
      </c>
      <c r="F15" s="30">
        <v>3009</v>
      </c>
      <c r="G15" s="31">
        <f t="shared" si="2"/>
        <v>30090</v>
      </c>
    </row>
    <row r="16" spans="1:7" ht="19.5" customHeight="1">
      <c r="A16" s="16"/>
      <c r="B16" s="37" t="s">
        <v>182</v>
      </c>
      <c r="C16" s="37" t="s">
        <v>236</v>
      </c>
      <c r="D16" s="29" t="s">
        <v>168</v>
      </c>
      <c r="E16" s="30">
        <v>10</v>
      </c>
      <c r="F16" s="30">
        <v>3010</v>
      </c>
      <c r="G16" s="31">
        <f t="shared" si="2"/>
        <v>30100</v>
      </c>
    </row>
    <row r="17" spans="1:7" ht="19.5" customHeight="1">
      <c r="A17" s="16"/>
      <c r="B17" s="37" t="s">
        <v>183</v>
      </c>
      <c r="C17" s="37" t="s">
        <v>237</v>
      </c>
      <c r="D17" s="29" t="s">
        <v>168</v>
      </c>
      <c r="E17" s="30">
        <v>10</v>
      </c>
      <c r="F17" s="30">
        <v>3011</v>
      </c>
      <c r="G17" s="31">
        <f t="shared" si="2"/>
        <v>30110</v>
      </c>
    </row>
    <row r="18" spans="1:7" ht="19.5" customHeight="1">
      <c r="A18" s="16"/>
      <c r="B18" s="37" t="s">
        <v>184</v>
      </c>
      <c r="C18" s="37" t="s">
        <v>238</v>
      </c>
      <c r="D18" s="29" t="s">
        <v>168</v>
      </c>
      <c r="E18" s="30">
        <v>10</v>
      </c>
      <c r="F18" s="30">
        <v>3012</v>
      </c>
      <c r="G18" s="31">
        <f t="shared" si="2"/>
        <v>30120</v>
      </c>
    </row>
    <row r="19" spans="1:7" ht="19.5" customHeight="1">
      <c r="A19" s="16"/>
      <c r="B19" s="37" t="s">
        <v>185</v>
      </c>
      <c r="C19" s="37" t="s">
        <v>239</v>
      </c>
      <c r="D19" s="29" t="s">
        <v>168</v>
      </c>
      <c r="E19" s="30">
        <v>10</v>
      </c>
      <c r="F19" s="30">
        <v>3013</v>
      </c>
      <c r="G19" s="31">
        <f t="shared" si="2"/>
        <v>30130</v>
      </c>
    </row>
    <row r="20" spans="1:7" ht="19.5" customHeight="1">
      <c r="A20" s="16"/>
      <c r="B20" s="37" t="s">
        <v>186</v>
      </c>
      <c r="C20" s="37" t="s">
        <v>240</v>
      </c>
      <c r="D20" s="29" t="s">
        <v>168</v>
      </c>
      <c r="E20" s="30">
        <v>10</v>
      </c>
      <c r="F20" s="30">
        <v>3014</v>
      </c>
      <c r="G20" s="31">
        <f t="shared" si="2"/>
        <v>30140</v>
      </c>
    </row>
    <row r="21" spans="1:7" ht="19.5" customHeight="1">
      <c r="A21" s="16"/>
      <c r="B21" s="37" t="s">
        <v>187</v>
      </c>
      <c r="C21" s="37" t="s">
        <v>241</v>
      </c>
      <c r="D21" s="29" t="s">
        <v>168</v>
      </c>
      <c r="E21" s="30">
        <v>10</v>
      </c>
      <c r="F21" s="30">
        <v>3015</v>
      </c>
      <c r="G21" s="31">
        <f t="shared" si="2"/>
        <v>30150</v>
      </c>
    </row>
    <row r="22" spans="1:7" ht="19.5" customHeight="1">
      <c r="A22" s="16"/>
      <c r="B22" s="37" t="s">
        <v>188</v>
      </c>
      <c r="C22" s="37" t="s">
        <v>242</v>
      </c>
      <c r="D22" s="29" t="s">
        <v>168</v>
      </c>
      <c r="E22" s="30">
        <v>10</v>
      </c>
      <c r="F22" s="30">
        <v>3016</v>
      </c>
      <c r="G22" s="31">
        <f t="shared" si="2"/>
        <v>30160</v>
      </c>
    </row>
    <row r="23" spans="1:7" ht="19.5" customHeight="1">
      <c r="A23" s="16"/>
      <c r="B23" s="37" t="s">
        <v>189</v>
      </c>
      <c r="C23" s="37" t="s">
        <v>243</v>
      </c>
      <c r="D23" s="29" t="s">
        <v>168</v>
      </c>
      <c r="E23" s="30">
        <v>10</v>
      </c>
      <c r="F23" s="30">
        <v>3017</v>
      </c>
      <c r="G23" s="31">
        <f t="shared" si="2"/>
        <v>30170</v>
      </c>
    </row>
    <row r="24" spans="1:7" ht="19.5" customHeight="1">
      <c r="A24" s="16"/>
      <c r="B24" s="37" t="s">
        <v>190</v>
      </c>
      <c r="C24" s="37" t="s">
        <v>244</v>
      </c>
      <c r="D24" s="29" t="s">
        <v>168</v>
      </c>
      <c r="E24" s="30">
        <v>10</v>
      </c>
      <c r="F24" s="30">
        <v>3018</v>
      </c>
      <c r="G24" s="31">
        <f t="shared" si="2"/>
        <v>30180</v>
      </c>
    </row>
    <row r="25" spans="1:7" ht="19.5" customHeight="1">
      <c r="A25" s="16"/>
      <c r="B25" s="37" t="s">
        <v>191</v>
      </c>
      <c r="C25" s="37" t="s">
        <v>245</v>
      </c>
      <c r="D25" s="29" t="s">
        <v>168</v>
      </c>
      <c r="E25" s="30">
        <v>10</v>
      </c>
      <c r="F25" s="30">
        <v>3019</v>
      </c>
      <c r="G25" s="31">
        <f t="shared" si="2"/>
        <v>30190</v>
      </c>
    </row>
    <row r="26" spans="1:7" ht="19.5" customHeight="1">
      <c r="A26" s="16"/>
      <c r="B26" s="37" t="s">
        <v>192</v>
      </c>
      <c r="C26" s="37" t="s">
        <v>246</v>
      </c>
      <c r="D26" s="29" t="s">
        <v>168</v>
      </c>
      <c r="E26" s="30">
        <v>10</v>
      </c>
      <c r="F26" s="30">
        <v>3020</v>
      </c>
      <c r="G26" s="31">
        <f t="shared" si="2"/>
        <v>30200</v>
      </c>
    </row>
    <row r="27" spans="1:7" ht="19.5" customHeight="1">
      <c r="A27" s="16"/>
      <c r="B27" s="37" t="s">
        <v>193</v>
      </c>
      <c r="C27" s="37" t="s">
        <v>247</v>
      </c>
      <c r="D27" s="29" t="s">
        <v>168</v>
      </c>
      <c r="E27" s="30">
        <v>10</v>
      </c>
      <c r="F27" s="30">
        <v>3021</v>
      </c>
      <c r="G27" s="31">
        <f t="shared" si="2"/>
        <v>30210</v>
      </c>
    </row>
    <row r="28" spans="1:7" ht="19.5" customHeight="1">
      <c r="A28" s="16"/>
      <c r="B28" s="37" t="s">
        <v>194</v>
      </c>
      <c r="C28" s="37" t="s">
        <v>248</v>
      </c>
      <c r="D28" s="29" t="s">
        <v>168</v>
      </c>
      <c r="E28" s="30">
        <v>10</v>
      </c>
      <c r="F28" s="30">
        <v>3022</v>
      </c>
      <c r="G28" s="31">
        <f t="shared" si="2"/>
        <v>30220</v>
      </c>
    </row>
    <row r="29" spans="1:7" ht="19.5" customHeight="1">
      <c r="A29" s="16"/>
      <c r="B29" s="37" t="s">
        <v>195</v>
      </c>
      <c r="C29" s="37" t="s">
        <v>249</v>
      </c>
      <c r="D29" s="29" t="s">
        <v>168</v>
      </c>
      <c r="E29" s="30">
        <v>10</v>
      </c>
      <c r="F29" s="30">
        <v>3023</v>
      </c>
      <c r="G29" s="31">
        <f t="shared" si="2"/>
        <v>30230</v>
      </c>
    </row>
    <row r="30" spans="1:7" ht="19.5" customHeight="1">
      <c r="A30" s="16"/>
      <c r="B30" s="37" t="s">
        <v>196</v>
      </c>
      <c r="C30" s="37" t="s">
        <v>250</v>
      </c>
      <c r="D30" s="29" t="s">
        <v>168</v>
      </c>
      <c r="E30" s="30">
        <v>10</v>
      </c>
      <c r="F30" s="30">
        <v>3024</v>
      </c>
      <c r="G30" s="31">
        <f t="shared" si="2"/>
        <v>30240</v>
      </c>
    </row>
    <row r="31" spans="1:7" ht="19.5" customHeight="1">
      <c r="A31" s="16"/>
      <c r="B31" s="37" t="s">
        <v>197</v>
      </c>
      <c r="C31" s="37" t="s">
        <v>251</v>
      </c>
      <c r="D31" s="29" t="s">
        <v>168</v>
      </c>
      <c r="E31" s="30">
        <v>10</v>
      </c>
      <c r="F31" s="30">
        <v>3025</v>
      </c>
      <c r="G31" s="31">
        <f t="shared" si="2"/>
        <v>30250</v>
      </c>
    </row>
    <row r="32" spans="1:7" ht="19.5" customHeight="1">
      <c r="A32" s="16"/>
      <c r="B32" s="37" t="s">
        <v>198</v>
      </c>
      <c r="C32" s="37" t="s">
        <v>252</v>
      </c>
      <c r="D32" s="29" t="s">
        <v>168</v>
      </c>
      <c r="E32" s="30">
        <v>10</v>
      </c>
      <c r="F32" s="30">
        <v>3026</v>
      </c>
      <c r="G32" s="31">
        <f t="shared" si="2"/>
        <v>30260</v>
      </c>
    </row>
    <row r="33" spans="1:7" ht="19.5" customHeight="1">
      <c r="A33" s="16"/>
      <c r="B33" s="37" t="s">
        <v>199</v>
      </c>
      <c r="C33" s="37" t="s">
        <v>253</v>
      </c>
      <c r="D33" s="29" t="s">
        <v>168</v>
      </c>
      <c r="E33" s="30">
        <v>10</v>
      </c>
      <c r="F33" s="30">
        <v>3027</v>
      </c>
      <c r="G33" s="31">
        <f t="shared" si="2"/>
        <v>30270</v>
      </c>
    </row>
    <row r="34" spans="1:7" ht="19.5" customHeight="1">
      <c r="A34" s="16"/>
      <c r="B34" s="37" t="s">
        <v>200</v>
      </c>
      <c r="C34" s="37" t="s">
        <v>254</v>
      </c>
      <c r="D34" s="29" t="s">
        <v>168</v>
      </c>
      <c r="E34" s="30">
        <v>10</v>
      </c>
      <c r="F34" s="30">
        <v>3028</v>
      </c>
      <c r="G34" s="31">
        <f t="shared" si="2"/>
        <v>30280</v>
      </c>
    </row>
    <row r="35" spans="1:7" ht="19.5" customHeight="1">
      <c r="A35" s="16"/>
      <c r="B35" s="37" t="s">
        <v>201</v>
      </c>
      <c r="C35" s="37" t="s">
        <v>255</v>
      </c>
      <c r="D35" s="29" t="s">
        <v>168</v>
      </c>
      <c r="E35" s="30">
        <v>10</v>
      </c>
      <c r="F35" s="30">
        <v>3029</v>
      </c>
      <c r="G35" s="31">
        <f t="shared" si="2"/>
        <v>30290</v>
      </c>
    </row>
    <row r="36" spans="1:7" ht="19.5" customHeight="1">
      <c r="A36" s="16"/>
      <c r="B36" s="37" t="s">
        <v>202</v>
      </c>
      <c r="C36" s="37" t="s">
        <v>256</v>
      </c>
      <c r="D36" s="29" t="s">
        <v>168</v>
      </c>
      <c r="E36" s="30">
        <v>10</v>
      </c>
      <c r="F36" s="30">
        <v>3030</v>
      </c>
      <c r="G36" s="31">
        <f t="shared" si="2"/>
        <v>30300</v>
      </c>
    </row>
    <row r="37" spans="1:7" ht="19.5" customHeight="1">
      <c r="A37" s="16"/>
      <c r="B37" s="37" t="s">
        <v>203</v>
      </c>
      <c r="C37" s="37" t="s">
        <v>257</v>
      </c>
      <c r="D37" s="29" t="s">
        <v>168</v>
      </c>
      <c r="E37" s="30">
        <v>10</v>
      </c>
      <c r="F37" s="30">
        <v>3031</v>
      </c>
      <c r="G37" s="31">
        <f t="shared" si="2"/>
        <v>30310</v>
      </c>
    </row>
    <row r="38" spans="1:7" ht="19.5" customHeight="1">
      <c r="A38" s="16"/>
      <c r="B38" s="37" t="s">
        <v>204</v>
      </c>
      <c r="C38" s="37" t="s">
        <v>258</v>
      </c>
      <c r="D38" s="29" t="s">
        <v>168</v>
      </c>
      <c r="E38" s="30">
        <v>10</v>
      </c>
      <c r="F38" s="30">
        <v>3032</v>
      </c>
      <c r="G38" s="31">
        <f t="shared" si="2"/>
        <v>30320</v>
      </c>
    </row>
    <row r="39" spans="1:7" ht="19.5" customHeight="1">
      <c r="A39" s="16"/>
      <c r="B39" s="37" t="s">
        <v>205</v>
      </c>
      <c r="C39" s="37" t="s">
        <v>259</v>
      </c>
      <c r="D39" s="29" t="s">
        <v>168</v>
      </c>
      <c r="E39" s="30">
        <v>10</v>
      </c>
      <c r="F39" s="30">
        <v>3033</v>
      </c>
      <c r="G39" s="31">
        <f t="shared" si="2"/>
        <v>30330</v>
      </c>
    </row>
    <row r="40" spans="1:7" ht="19.5" customHeight="1">
      <c r="A40" s="16"/>
      <c r="B40" s="37" t="s">
        <v>206</v>
      </c>
      <c r="C40" s="37" t="s">
        <v>260</v>
      </c>
      <c r="D40" s="29" t="s">
        <v>168</v>
      </c>
      <c r="E40" s="30">
        <v>10</v>
      </c>
      <c r="F40" s="30">
        <v>3034</v>
      </c>
      <c r="G40" s="31">
        <f t="shared" si="2"/>
        <v>30340</v>
      </c>
    </row>
    <row r="41" spans="1:7" ht="19.5" customHeight="1">
      <c r="A41" s="16"/>
      <c r="B41" s="37" t="s">
        <v>207</v>
      </c>
      <c r="C41" s="37" t="s">
        <v>261</v>
      </c>
      <c r="D41" s="29" t="s">
        <v>168</v>
      </c>
      <c r="E41" s="30">
        <v>10</v>
      </c>
      <c r="F41" s="30">
        <v>3035</v>
      </c>
      <c r="G41" s="31">
        <f t="shared" si="2"/>
        <v>30350</v>
      </c>
    </row>
    <row r="42" spans="1:7" ht="19.5" customHeight="1">
      <c r="A42" s="16"/>
      <c r="B42" s="37" t="s">
        <v>208</v>
      </c>
      <c r="C42" s="37" t="s">
        <v>262</v>
      </c>
      <c r="D42" s="29" t="s">
        <v>168</v>
      </c>
      <c r="E42" s="30">
        <v>10</v>
      </c>
      <c r="F42" s="30">
        <v>3036</v>
      </c>
      <c r="G42" s="31">
        <f t="shared" si="2"/>
        <v>30360</v>
      </c>
    </row>
    <row r="43" spans="1:7" ht="19.5" customHeight="1">
      <c r="A43" s="16"/>
      <c r="B43" s="37" t="s">
        <v>209</v>
      </c>
      <c r="C43" s="37" t="s">
        <v>263</v>
      </c>
      <c r="D43" s="29" t="s">
        <v>168</v>
      </c>
      <c r="E43" s="30">
        <v>10</v>
      </c>
      <c r="F43" s="30">
        <v>3037</v>
      </c>
      <c r="G43" s="31">
        <f t="shared" si="2"/>
        <v>30370</v>
      </c>
    </row>
    <row r="44" spans="1:7" ht="19.5" customHeight="1">
      <c r="A44" s="16"/>
      <c r="B44" s="37" t="s">
        <v>210</v>
      </c>
      <c r="C44" s="37" t="s">
        <v>264</v>
      </c>
      <c r="D44" s="29" t="s">
        <v>168</v>
      </c>
      <c r="E44" s="30">
        <v>10</v>
      </c>
      <c r="F44" s="30">
        <v>3038</v>
      </c>
      <c r="G44" s="31">
        <f t="shared" si="2"/>
        <v>30380</v>
      </c>
    </row>
    <row r="45" spans="1:7" ht="19.5" customHeight="1">
      <c r="A45" s="16"/>
      <c r="B45" s="37" t="s">
        <v>211</v>
      </c>
      <c r="C45" s="37" t="s">
        <v>265</v>
      </c>
      <c r="D45" s="29" t="s">
        <v>168</v>
      </c>
      <c r="E45" s="30">
        <v>10</v>
      </c>
      <c r="F45" s="30">
        <v>3039</v>
      </c>
      <c r="G45" s="31">
        <f t="shared" si="2"/>
        <v>30390</v>
      </c>
    </row>
    <row r="46" spans="1:7" ht="19.5" customHeight="1">
      <c r="A46" s="16"/>
      <c r="B46" s="37" t="s">
        <v>212</v>
      </c>
      <c r="C46" s="37" t="s">
        <v>266</v>
      </c>
      <c r="D46" s="29" t="s">
        <v>168</v>
      </c>
      <c r="E46" s="30">
        <v>10</v>
      </c>
      <c r="F46" s="30">
        <v>3040</v>
      </c>
      <c r="G46" s="31">
        <f t="shared" si="2"/>
        <v>30400</v>
      </c>
    </row>
    <row r="47" spans="1:7" ht="19.5" customHeight="1">
      <c r="A47" s="16"/>
      <c r="B47" s="37" t="s">
        <v>213</v>
      </c>
      <c r="C47" s="37" t="s">
        <v>267</v>
      </c>
      <c r="D47" s="29" t="s">
        <v>168</v>
      </c>
      <c r="E47" s="30">
        <v>10</v>
      </c>
      <c r="F47" s="30">
        <v>3041</v>
      </c>
      <c r="G47" s="31">
        <f t="shared" si="2"/>
        <v>30410</v>
      </c>
    </row>
    <row r="48" spans="1:7" ht="19.5" customHeight="1">
      <c r="A48" s="16"/>
      <c r="B48" s="37" t="s">
        <v>214</v>
      </c>
      <c r="C48" s="37" t="s">
        <v>268</v>
      </c>
      <c r="D48" s="29" t="s">
        <v>168</v>
      </c>
      <c r="E48" s="30">
        <v>10</v>
      </c>
      <c r="F48" s="30">
        <v>3042</v>
      </c>
      <c r="G48" s="31">
        <f t="shared" si="2"/>
        <v>30420</v>
      </c>
    </row>
    <row r="49" spans="1:7" ht="19.5" customHeight="1">
      <c r="A49" s="16"/>
      <c r="B49" s="37" t="s">
        <v>215</v>
      </c>
      <c r="C49" s="37" t="s">
        <v>269</v>
      </c>
      <c r="D49" s="29" t="s">
        <v>168</v>
      </c>
      <c r="E49" s="30">
        <v>10</v>
      </c>
      <c r="F49" s="30">
        <v>3043</v>
      </c>
      <c r="G49" s="31">
        <f t="shared" si="2"/>
        <v>30430</v>
      </c>
    </row>
    <row r="50" spans="1:7" ht="19.5" customHeight="1">
      <c r="A50" s="16"/>
      <c r="B50" s="37" t="s">
        <v>216</v>
      </c>
      <c r="C50" s="37" t="s">
        <v>270</v>
      </c>
      <c r="D50" s="29" t="s">
        <v>168</v>
      </c>
      <c r="E50" s="30">
        <v>10</v>
      </c>
      <c r="F50" s="30">
        <v>3044</v>
      </c>
      <c r="G50" s="31">
        <f t="shared" si="2"/>
        <v>30440</v>
      </c>
    </row>
    <row r="51" spans="1:7" ht="19.5" customHeight="1">
      <c r="A51" s="16"/>
      <c r="B51" s="37" t="s">
        <v>217</v>
      </c>
      <c r="C51" s="37" t="s">
        <v>271</v>
      </c>
      <c r="D51" s="29" t="s">
        <v>168</v>
      </c>
      <c r="E51" s="30">
        <v>10</v>
      </c>
      <c r="F51" s="30">
        <v>3045</v>
      </c>
      <c r="G51" s="31">
        <f t="shared" si="2"/>
        <v>30450</v>
      </c>
    </row>
    <row r="52" spans="1:7" ht="19.5" customHeight="1">
      <c r="A52" s="16"/>
      <c r="B52" s="37" t="s">
        <v>218</v>
      </c>
      <c r="C52" s="37" t="s">
        <v>272</v>
      </c>
      <c r="D52" s="29" t="s">
        <v>168</v>
      </c>
      <c r="E52" s="30">
        <v>10</v>
      </c>
      <c r="F52" s="30">
        <v>3046</v>
      </c>
      <c r="G52" s="31">
        <f t="shared" si="2"/>
        <v>30460</v>
      </c>
    </row>
    <row r="53" spans="1:7" ht="19.5" customHeight="1">
      <c r="A53" s="16"/>
      <c r="B53" s="37" t="s">
        <v>219</v>
      </c>
      <c r="C53" s="37" t="s">
        <v>273</v>
      </c>
      <c r="D53" s="29" t="s">
        <v>168</v>
      </c>
      <c r="E53" s="30">
        <v>10</v>
      </c>
      <c r="F53" s="30">
        <v>3047</v>
      </c>
      <c r="G53" s="31">
        <f t="shared" si="2"/>
        <v>30470</v>
      </c>
    </row>
    <row r="54" spans="1:7" ht="19.5" customHeight="1">
      <c r="A54" s="16"/>
      <c r="B54" s="37" t="s">
        <v>220</v>
      </c>
      <c r="C54" s="37" t="s">
        <v>274</v>
      </c>
      <c r="D54" s="29" t="s">
        <v>168</v>
      </c>
      <c r="E54" s="30">
        <v>10</v>
      </c>
      <c r="F54" s="30">
        <v>3048</v>
      </c>
      <c r="G54" s="31">
        <f t="shared" si="2"/>
        <v>30480</v>
      </c>
    </row>
    <row r="55" spans="1:7" ht="19.5" customHeight="1">
      <c r="A55" s="16"/>
      <c r="B55" s="37" t="s">
        <v>221</v>
      </c>
      <c r="C55" s="37" t="s">
        <v>275</v>
      </c>
      <c r="D55" s="29" t="s">
        <v>168</v>
      </c>
      <c r="E55" s="30">
        <v>10</v>
      </c>
      <c r="F55" s="30">
        <v>3049</v>
      </c>
      <c r="G55" s="31">
        <f t="shared" si="2"/>
        <v>30490</v>
      </c>
    </row>
    <row r="56" spans="1:7" ht="19.5" customHeight="1">
      <c r="A56" s="16"/>
      <c r="B56" s="37" t="s">
        <v>222</v>
      </c>
      <c r="C56" s="37" t="s">
        <v>276</v>
      </c>
      <c r="D56" s="29" t="s">
        <v>168</v>
      </c>
      <c r="E56" s="30">
        <v>10</v>
      </c>
      <c r="F56" s="30">
        <v>3050</v>
      </c>
      <c r="G56" s="31">
        <f t="shared" si="2"/>
        <v>30500</v>
      </c>
    </row>
    <row r="57" spans="1:7" ht="19.5" customHeight="1">
      <c r="A57" s="16"/>
      <c r="B57" s="37" t="s">
        <v>223</v>
      </c>
      <c r="C57" s="37" t="s">
        <v>277</v>
      </c>
      <c r="D57" s="29" t="s">
        <v>168</v>
      </c>
      <c r="E57" s="30">
        <v>10</v>
      </c>
      <c r="F57" s="30">
        <v>3051</v>
      </c>
      <c r="G57" s="31">
        <f t="shared" si="2"/>
        <v>30510</v>
      </c>
    </row>
    <row r="58" spans="1:7" ht="19.5" customHeight="1">
      <c r="A58" s="16"/>
      <c r="B58" s="37" t="s">
        <v>224</v>
      </c>
      <c r="C58" s="37" t="s">
        <v>278</v>
      </c>
      <c r="D58" s="29" t="s">
        <v>168</v>
      </c>
      <c r="E58" s="30">
        <v>10</v>
      </c>
      <c r="F58" s="30">
        <v>3052</v>
      </c>
      <c r="G58" s="31">
        <f t="shared" si="2"/>
        <v>30520</v>
      </c>
    </row>
    <row r="59" spans="1:7" ht="19.5" customHeight="1">
      <c r="A59" s="16"/>
      <c r="B59" s="37" t="s">
        <v>225</v>
      </c>
      <c r="C59" s="37" t="s">
        <v>279</v>
      </c>
      <c r="D59" s="29" t="s">
        <v>168</v>
      </c>
      <c r="E59" s="30">
        <v>10</v>
      </c>
      <c r="F59" s="30">
        <v>3053</v>
      </c>
      <c r="G59" s="31">
        <f t="shared" si="2"/>
        <v>30530</v>
      </c>
    </row>
    <row r="60" spans="1:7" ht="19.5" customHeight="1">
      <c r="A60" s="16"/>
      <c r="B60" s="37" t="s">
        <v>226</v>
      </c>
      <c r="C60" s="37" t="s">
        <v>280</v>
      </c>
      <c r="D60" s="29" t="s">
        <v>168</v>
      </c>
      <c r="E60" s="30">
        <v>10</v>
      </c>
      <c r="F60" s="30">
        <v>3054</v>
      </c>
      <c r="G60" s="31">
        <f t="shared" si="2"/>
        <v>30540</v>
      </c>
    </row>
    <row r="61" spans="1:7" ht="19.5" customHeight="1">
      <c r="A61" s="16"/>
      <c r="B61" s="33" t="s">
        <v>281</v>
      </c>
      <c r="C61" s="28"/>
      <c r="D61" s="29"/>
      <c r="E61" s="30"/>
      <c r="F61" s="30"/>
      <c r="G61" s="31">
        <f>SUM(G6:G60)</f>
        <v>10634850</v>
      </c>
    </row>
  </sheetData>
  <mergeCells count="1">
    <mergeCell ref="B4:G4"/>
  </mergeCells>
  <phoneticPr fontId="4"/>
  <printOptions horizontalCentered="1"/>
  <pageMargins left="0.70866141732283472" right="0.70866141732283472" top="0.74803149606299213" bottom="0.74803149606299213" header="0.31496062992125984" footer="0.31496062992125984"/>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89"/>
  <sheetViews>
    <sheetView tabSelected="1" topLeftCell="A103" workbookViewId="0">
      <selection activeCell="A116" sqref="A116"/>
    </sheetView>
  </sheetViews>
  <sheetFormatPr defaultRowHeight="13.5"/>
  <cols>
    <col min="1" max="1" width="91.5" bestFit="1" customWidth="1"/>
  </cols>
  <sheetData>
    <row r="1" spans="1:1" ht="17.25">
      <c r="A1" s="25" t="s">
        <v>286</v>
      </c>
    </row>
    <row r="2" spans="1:1" ht="15" customHeight="1">
      <c r="A2" s="26" t="s">
        <v>287</v>
      </c>
    </row>
    <row r="3" spans="1:1" ht="15" customHeight="1">
      <c r="A3" s="26" t="s">
        <v>315</v>
      </c>
    </row>
    <row r="4" spans="1:1" ht="15" customHeight="1">
      <c r="A4" s="26" t="s">
        <v>316</v>
      </c>
    </row>
    <row r="5" spans="1:1" ht="15" customHeight="1">
      <c r="A5" s="26" t="s">
        <v>317</v>
      </c>
    </row>
    <row r="6" spans="1:1" ht="15" customHeight="1">
      <c r="A6" s="26" t="s">
        <v>288</v>
      </c>
    </row>
    <row r="7" spans="1:1" ht="15" customHeight="1">
      <c r="A7" s="26" t="s">
        <v>318</v>
      </c>
    </row>
    <row r="8" spans="1:1" ht="15" customHeight="1">
      <c r="A8" s="26" t="s">
        <v>319</v>
      </c>
    </row>
    <row r="9" spans="1:1" ht="15" customHeight="1">
      <c r="A9" s="26" t="s">
        <v>330</v>
      </c>
    </row>
    <row r="10" spans="1:1" ht="15" customHeight="1">
      <c r="A10" s="26" t="s">
        <v>320</v>
      </c>
    </row>
    <row r="11" spans="1:1" ht="15" customHeight="1">
      <c r="A11" s="26" t="s">
        <v>29</v>
      </c>
    </row>
    <row r="12" spans="1:1" ht="15" customHeight="1">
      <c r="A12" s="26" t="s">
        <v>321</v>
      </c>
    </row>
    <row r="13" spans="1:1" ht="15" customHeight="1">
      <c r="A13" s="26" t="s">
        <v>322</v>
      </c>
    </row>
    <row r="14" spans="1:1" ht="15" customHeight="1">
      <c r="A14" s="26" t="s">
        <v>35</v>
      </c>
    </row>
    <row r="15" spans="1:1" ht="15" customHeight="1">
      <c r="A15" s="26" t="s">
        <v>36</v>
      </c>
    </row>
    <row r="16" spans="1:1" ht="15" customHeight="1">
      <c r="A16" s="26" t="s">
        <v>323</v>
      </c>
    </row>
    <row r="17" spans="1:1" ht="15" customHeight="1">
      <c r="A17" s="26" t="s">
        <v>331</v>
      </c>
    </row>
    <row r="18" spans="1:1" ht="15" customHeight="1">
      <c r="A18" s="26" t="s">
        <v>324</v>
      </c>
    </row>
    <row r="19" spans="1:1" ht="15" customHeight="1">
      <c r="A19" s="26" t="s">
        <v>30</v>
      </c>
    </row>
    <row r="20" spans="1:1" ht="15" customHeight="1">
      <c r="A20" s="26" t="s">
        <v>325</v>
      </c>
    </row>
    <row r="21" spans="1:1" ht="15" customHeight="1">
      <c r="A21" s="26" t="s">
        <v>37</v>
      </c>
    </row>
    <row r="22" spans="1:1" ht="15" customHeight="1">
      <c r="A22" s="26" t="s">
        <v>289</v>
      </c>
    </row>
    <row r="23" spans="1:1" ht="15" customHeight="1">
      <c r="A23" s="26" t="s">
        <v>326</v>
      </c>
    </row>
    <row r="24" spans="1:1" ht="15" customHeight="1">
      <c r="A24" s="26" t="s">
        <v>327</v>
      </c>
    </row>
    <row r="25" spans="1:1" ht="15" customHeight="1">
      <c r="A25" s="26" t="s">
        <v>328</v>
      </c>
    </row>
    <row r="26" spans="1:1" ht="15" customHeight="1">
      <c r="A26" s="26" t="s">
        <v>329</v>
      </c>
    </row>
    <row r="27" spans="1:1" ht="15" customHeight="1">
      <c r="A27" s="26" t="s">
        <v>332</v>
      </c>
    </row>
    <row r="28" spans="1:1" ht="15" customHeight="1">
      <c r="A28" s="26" t="s">
        <v>290</v>
      </c>
    </row>
    <row r="29" spans="1:1" ht="15" customHeight="1">
      <c r="A29" s="26" t="s">
        <v>333</v>
      </c>
    </row>
    <row r="30" spans="1:1" ht="15" customHeight="1">
      <c r="A30" s="26" t="s">
        <v>334</v>
      </c>
    </row>
    <row r="31" spans="1:1" ht="15" customHeight="1">
      <c r="A31" s="26" t="s">
        <v>335</v>
      </c>
    </row>
    <row r="32" spans="1:1" ht="15" customHeight="1">
      <c r="A32" s="26" t="s">
        <v>336</v>
      </c>
    </row>
    <row r="33" spans="1:1" ht="15" customHeight="1">
      <c r="A33" s="26" t="s">
        <v>38</v>
      </c>
    </row>
    <row r="34" spans="1:1" ht="15" customHeight="1">
      <c r="A34" s="26" t="s">
        <v>337</v>
      </c>
    </row>
    <row r="35" spans="1:1" ht="15" customHeight="1">
      <c r="A35" s="26" t="s">
        <v>338</v>
      </c>
    </row>
    <row r="36" spans="1:1" ht="15" customHeight="1">
      <c r="A36" s="26" t="s">
        <v>339</v>
      </c>
    </row>
    <row r="37" spans="1:1" ht="15" customHeight="1">
      <c r="A37" s="26" t="s">
        <v>291</v>
      </c>
    </row>
    <row r="38" spans="1:1" ht="15" customHeight="1">
      <c r="A38" s="26" t="s">
        <v>340</v>
      </c>
    </row>
    <row r="39" spans="1:1" ht="15" customHeight="1">
      <c r="A39" s="26" t="s">
        <v>292</v>
      </c>
    </row>
    <row r="40" spans="1:1" ht="15" customHeight="1">
      <c r="A40" s="26" t="s">
        <v>341</v>
      </c>
    </row>
    <row r="41" spans="1:1" ht="15" customHeight="1">
      <c r="A41" s="26" t="s">
        <v>342</v>
      </c>
    </row>
    <row r="42" spans="1:1" ht="15" customHeight="1">
      <c r="A42" s="26" t="s">
        <v>343</v>
      </c>
    </row>
    <row r="43" spans="1:1" ht="15" customHeight="1">
      <c r="A43" s="26" t="s">
        <v>344</v>
      </c>
    </row>
    <row r="44" spans="1:1" ht="15" customHeight="1">
      <c r="A44" s="26" t="s">
        <v>345</v>
      </c>
    </row>
    <row r="45" spans="1:1" ht="15" customHeight="1">
      <c r="A45" s="26" t="s">
        <v>346</v>
      </c>
    </row>
    <row r="46" spans="1:1" ht="15" customHeight="1">
      <c r="A46" s="26" t="s">
        <v>347</v>
      </c>
    </row>
    <row r="47" spans="1:1" ht="15" customHeight="1">
      <c r="A47" s="26" t="s">
        <v>348</v>
      </c>
    </row>
    <row r="48" spans="1:1" ht="15" customHeight="1">
      <c r="A48" s="26" t="s">
        <v>349</v>
      </c>
    </row>
    <row r="49" spans="1:1" ht="15" customHeight="1">
      <c r="A49" s="26" t="s">
        <v>350</v>
      </c>
    </row>
    <row r="50" spans="1:1" ht="15" customHeight="1">
      <c r="A50" s="26" t="s">
        <v>351</v>
      </c>
    </row>
    <row r="51" spans="1:1" ht="15" customHeight="1">
      <c r="A51" s="26" t="s">
        <v>293</v>
      </c>
    </row>
    <row r="52" spans="1:1" ht="15" customHeight="1">
      <c r="A52" s="26" t="s">
        <v>352</v>
      </c>
    </row>
    <row r="53" spans="1:1" ht="15" customHeight="1">
      <c r="A53" s="26" t="s">
        <v>353</v>
      </c>
    </row>
    <row r="54" spans="1:1" ht="15" customHeight="1">
      <c r="A54" s="26" t="s">
        <v>354</v>
      </c>
    </row>
    <row r="55" spans="1:1" ht="15" customHeight="1">
      <c r="A55" s="26" t="s">
        <v>355</v>
      </c>
    </row>
    <row r="56" spans="1:1" ht="15" customHeight="1">
      <c r="A56" s="26" t="s">
        <v>294</v>
      </c>
    </row>
    <row r="57" spans="1:1" ht="15" customHeight="1">
      <c r="A57" s="26" t="s">
        <v>356</v>
      </c>
    </row>
    <row r="58" spans="1:1" ht="15" customHeight="1">
      <c r="A58" s="26" t="s">
        <v>357</v>
      </c>
    </row>
    <row r="59" spans="1:1" ht="15" customHeight="1">
      <c r="A59" s="26" t="s">
        <v>358</v>
      </c>
    </row>
    <row r="60" spans="1:1" ht="15" customHeight="1">
      <c r="A60" s="26" t="s">
        <v>359</v>
      </c>
    </row>
    <row r="61" spans="1:1" ht="15" customHeight="1">
      <c r="A61" s="26" t="s">
        <v>38</v>
      </c>
    </row>
    <row r="62" spans="1:1" ht="15" customHeight="1">
      <c r="A62" s="26" t="s">
        <v>360</v>
      </c>
    </row>
    <row r="63" spans="1:1" ht="15" customHeight="1">
      <c r="A63" s="26" t="s">
        <v>295</v>
      </c>
    </row>
    <row r="64" spans="1:1" ht="15" customHeight="1">
      <c r="A64" s="26" t="s">
        <v>361</v>
      </c>
    </row>
    <row r="65" spans="1:1" ht="15" customHeight="1">
      <c r="A65" s="26" t="s">
        <v>362</v>
      </c>
    </row>
    <row r="66" spans="1:1" ht="15" customHeight="1">
      <c r="A66" s="26" t="s">
        <v>363</v>
      </c>
    </row>
    <row r="67" spans="1:1" ht="15" customHeight="1">
      <c r="A67" s="26" t="s">
        <v>364</v>
      </c>
    </row>
    <row r="68" spans="1:1" ht="15" customHeight="1">
      <c r="A68" s="26" t="s">
        <v>40</v>
      </c>
    </row>
    <row r="69" spans="1:1" ht="15" customHeight="1">
      <c r="A69" s="26" t="s">
        <v>365</v>
      </c>
    </row>
    <row r="70" spans="1:1" ht="15" customHeight="1">
      <c r="A70" s="26" t="s">
        <v>366</v>
      </c>
    </row>
    <row r="71" spans="1:1" ht="15" customHeight="1">
      <c r="A71" s="26" t="s">
        <v>367</v>
      </c>
    </row>
    <row r="72" spans="1:1" ht="15" customHeight="1">
      <c r="A72" s="26" t="s">
        <v>368</v>
      </c>
    </row>
    <row r="73" spans="1:1" ht="15" customHeight="1">
      <c r="A73" s="26" t="s">
        <v>369</v>
      </c>
    </row>
    <row r="74" spans="1:1" ht="15" customHeight="1">
      <c r="A74" s="26" t="s">
        <v>370</v>
      </c>
    </row>
    <row r="75" spans="1:1" ht="15" customHeight="1">
      <c r="A75" s="26" t="s">
        <v>296</v>
      </c>
    </row>
    <row r="76" spans="1:1" ht="15" customHeight="1">
      <c r="A76" s="26" t="s">
        <v>371</v>
      </c>
    </row>
    <row r="77" spans="1:1" ht="15" customHeight="1">
      <c r="A77" s="26" t="s">
        <v>372</v>
      </c>
    </row>
    <row r="78" spans="1:1" ht="15" customHeight="1">
      <c r="A78" s="26" t="s">
        <v>373</v>
      </c>
    </row>
    <row r="79" spans="1:1" ht="15" customHeight="1">
      <c r="A79" s="26" t="s">
        <v>374</v>
      </c>
    </row>
    <row r="80" spans="1:1" ht="15" customHeight="1">
      <c r="A80" s="26" t="s">
        <v>297</v>
      </c>
    </row>
    <row r="81" spans="1:1" ht="15" customHeight="1">
      <c r="A81" s="26" t="s">
        <v>375</v>
      </c>
    </row>
    <row r="82" spans="1:1" ht="15" customHeight="1">
      <c r="A82" s="26" t="s">
        <v>376</v>
      </c>
    </row>
    <row r="83" spans="1:1" ht="15" customHeight="1">
      <c r="A83" s="26" t="s">
        <v>377</v>
      </c>
    </row>
    <row r="84" spans="1:1" ht="15" customHeight="1">
      <c r="A84" s="26" t="s">
        <v>378</v>
      </c>
    </row>
    <row r="85" spans="1:1" ht="15" customHeight="1">
      <c r="A85" s="26" t="s">
        <v>379</v>
      </c>
    </row>
    <row r="86" spans="1:1" ht="15" customHeight="1">
      <c r="A86" s="26" t="s">
        <v>380</v>
      </c>
    </row>
    <row r="87" spans="1:1" ht="15" customHeight="1">
      <c r="A87" s="26" t="s">
        <v>381</v>
      </c>
    </row>
    <row r="88" spans="1:1" ht="15" customHeight="1">
      <c r="A88" s="26" t="s">
        <v>382</v>
      </c>
    </row>
    <row r="89" spans="1:1" ht="15" customHeight="1">
      <c r="A89" s="26" t="s">
        <v>383</v>
      </c>
    </row>
    <row r="90" spans="1:1" ht="15" customHeight="1">
      <c r="A90" s="26" t="s">
        <v>384</v>
      </c>
    </row>
    <row r="91" spans="1:1" ht="15" customHeight="1">
      <c r="A91" s="26" t="s">
        <v>385</v>
      </c>
    </row>
    <row r="92" spans="1:1" ht="15" customHeight="1">
      <c r="A92" s="26" t="s">
        <v>386</v>
      </c>
    </row>
    <row r="93" spans="1:1" ht="15" customHeight="1">
      <c r="A93" s="26" t="s">
        <v>387</v>
      </c>
    </row>
    <row r="94" spans="1:1" ht="15" customHeight="1">
      <c r="A94" s="26" t="s">
        <v>38</v>
      </c>
    </row>
    <row r="95" spans="1:1" ht="15" customHeight="1">
      <c r="A95" s="26" t="s">
        <v>298</v>
      </c>
    </row>
    <row r="96" spans="1:1" ht="15" customHeight="1">
      <c r="A96" s="26" t="s">
        <v>388</v>
      </c>
    </row>
    <row r="97" spans="1:1" ht="15" customHeight="1">
      <c r="A97" s="26" t="s">
        <v>389</v>
      </c>
    </row>
    <row r="98" spans="1:1" ht="15" customHeight="1">
      <c r="A98" s="26" t="s">
        <v>390</v>
      </c>
    </row>
    <row r="99" spans="1:1" ht="15" customHeight="1">
      <c r="A99" s="26" t="s">
        <v>299</v>
      </c>
    </row>
    <row r="100" spans="1:1" ht="15" customHeight="1">
      <c r="A100" s="26" t="s">
        <v>391</v>
      </c>
    </row>
    <row r="101" spans="1:1" ht="15" customHeight="1">
      <c r="A101" s="26" t="s">
        <v>392</v>
      </c>
    </row>
    <row r="102" spans="1:1" ht="15" customHeight="1">
      <c r="A102" s="26" t="s">
        <v>393</v>
      </c>
    </row>
    <row r="103" spans="1:1" ht="15" customHeight="1">
      <c r="A103" s="26" t="s">
        <v>394</v>
      </c>
    </row>
    <row r="104" spans="1:1" ht="15" customHeight="1">
      <c r="A104" s="26" t="s">
        <v>32</v>
      </c>
    </row>
    <row r="105" spans="1:1" ht="15" customHeight="1">
      <c r="A105" s="26" t="s">
        <v>395</v>
      </c>
    </row>
    <row r="106" spans="1:1" ht="15" customHeight="1">
      <c r="A106" s="26" t="s">
        <v>396</v>
      </c>
    </row>
    <row r="107" spans="1:1" ht="15" customHeight="1">
      <c r="A107" s="26" t="s">
        <v>300</v>
      </c>
    </row>
    <row r="108" spans="1:1" ht="15" customHeight="1">
      <c r="A108" s="26" t="s">
        <v>397</v>
      </c>
    </row>
    <row r="109" spans="1:1" ht="15" customHeight="1">
      <c r="A109" s="26" t="s">
        <v>398</v>
      </c>
    </row>
    <row r="110" spans="1:1" ht="15" customHeight="1">
      <c r="A110" s="26" t="s">
        <v>399</v>
      </c>
    </row>
    <row r="111" spans="1:1" ht="15" customHeight="1">
      <c r="A111" s="26" t="s">
        <v>31</v>
      </c>
    </row>
    <row r="112" spans="1:1" ht="15" customHeight="1">
      <c r="A112" s="26" t="s">
        <v>400</v>
      </c>
    </row>
    <row r="113" spans="1:1" ht="15" customHeight="1">
      <c r="A113" s="26" t="s">
        <v>401</v>
      </c>
    </row>
    <row r="114" spans="1:1" ht="15" customHeight="1">
      <c r="A114" s="26" t="str">
        <f>"　未支払金額に対し、年"&amp;TEXT(入力シート!B4,"#.0")&amp;"パーセント（政府契約の支払遅延防止等に関する法律（昭和"</f>
        <v>　未支払金額に対し、年2.9パーセント（政府契約の支払遅延防止等に関する法律（昭和</v>
      </c>
    </row>
    <row r="115" spans="1:1" ht="15" customHeight="1">
      <c r="A115" s="26" t="s">
        <v>577</v>
      </c>
    </row>
    <row r="116" spans="1:1" ht="15" customHeight="1">
      <c r="A116" s="26" t="s">
        <v>402</v>
      </c>
    </row>
    <row r="117" spans="1:1" ht="15" customHeight="1">
      <c r="A117" s="26" t="s">
        <v>403</v>
      </c>
    </row>
    <row r="118" spans="1:1" ht="15" customHeight="1">
      <c r="A118" s="26" t="s">
        <v>404</v>
      </c>
    </row>
    <row r="119" spans="1:1" ht="15" customHeight="1">
      <c r="A119" s="26" t="s">
        <v>38</v>
      </c>
    </row>
    <row r="120" spans="1:1" ht="15" customHeight="1">
      <c r="A120" s="26" t="s">
        <v>405</v>
      </c>
    </row>
    <row r="121" spans="1:1" ht="15" customHeight="1">
      <c r="A121" s="26" t="s">
        <v>406</v>
      </c>
    </row>
    <row r="122" spans="1:1" ht="15" customHeight="1">
      <c r="A122" s="26" t="s">
        <v>407</v>
      </c>
    </row>
    <row r="123" spans="1:1" ht="15" customHeight="1">
      <c r="A123" s="26" t="s">
        <v>408</v>
      </c>
    </row>
    <row r="124" spans="1:1" ht="15" customHeight="1">
      <c r="A124" s="26" t="s">
        <v>409</v>
      </c>
    </row>
    <row r="125" spans="1:1" ht="15" customHeight="1">
      <c r="A125" s="26" t="s">
        <v>410</v>
      </c>
    </row>
    <row r="126" spans="1:1" ht="15" customHeight="1">
      <c r="A126" s="26" t="s">
        <v>411</v>
      </c>
    </row>
    <row r="127" spans="1:1" ht="15" customHeight="1">
      <c r="A127" s="26" t="s">
        <v>412</v>
      </c>
    </row>
    <row r="128" spans="1:1" ht="15" customHeight="1">
      <c r="A128" s="26" t="s">
        <v>301</v>
      </c>
    </row>
    <row r="129" spans="1:1" ht="15" customHeight="1">
      <c r="A129" s="26" t="s">
        <v>413</v>
      </c>
    </row>
    <row r="130" spans="1:1" ht="15" customHeight="1">
      <c r="A130" s="26" t="s">
        <v>414</v>
      </c>
    </row>
    <row r="131" spans="1:1" ht="15" customHeight="1">
      <c r="A131" s="26" t="s">
        <v>40</v>
      </c>
    </row>
    <row r="132" spans="1:1" ht="15" customHeight="1">
      <c r="A132" s="26" t="s">
        <v>415</v>
      </c>
    </row>
    <row r="133" spans="1:1" ht="15" customHeight="1">
      <c r="A133" s="26" t="s">
        <v>416</v>
      </c>
    </row>
    <row r="134" spans="1:1" ht="15" customHeight="1">
      <c r="A134" s="26" t="s">
        <v>417</v>
      </c>
    </row>
    <row r="135" spans="1:1" ht="15" customHeight="1">
      <c r="A135" s="26" t="s">
        <v>302</v>
      </c>
    </row>
    <row r="136" spans="1:1" ht="15" customHeight="1">
      <c r="A136" s="26" t="s">
        <v>418</v>
      </c>
    </row>
    <row r="137" spans="1:1" ht="15" customHeight="1">
      <c r="A137" s="26" t="s">
        <v>419</v>
      </c>
    </row>
    <row r="138" spans="1:1" ht="15" customHeight="1">
      <c r="A138" s="26" t="s">
        <v>420</v>
      </c>
    </row>
    <row r="139" spans="1:1" ht="15" customHeight="1">
      <c r="A139" s="26" t="s">
        <v>421</v>
      </c>
    </row>
    <row r="140" spans="1:1" ht="15" customHeight="1">
      <c r="A140" s="26" t="s">
        <v>303</v>
      </c>
    </row>
    <row r="141" spans="1:1" ht="15" customHeight="1">
      <c r="A141" s="26" t="s">
        <v>422</v>
      </c>
    </row>
    <row r="142" spans="1:1" ht="15" customHeight="1">
      <c r="A142" s="26" t="s">
        <v>423</v>
      </c>
    </row>
    <row r="143" spans="1:1" ht="15" customHeight="1">
      <c r="A143" s="26" t="s">
        <v>424</v>
      </c>
    </row>
    <row r="144" spans="1:1" ht="15" customHeight="1">
      <c r="A144" s="26" t="s">
        <v>425</v>
      </c>
    </row>
    <row r="145" spans="1:1" ht="15" customHeight="1">
      <c r="A145" s="26" t="s">
        <v>426</v>
      </c>
    </row>
    <row r="146" spans="1:1" ht="15" customHeight="1">
      <c r="A146" s="26" t="s">
        <v>427</v>
      </c>
    </row>
    <row r="147" spans="1:1" ht="15" customHeight="1">
      <c r="A147" s="26" t="s">
        <v>428</v>
      </c>
    </row>
    <row r="148" spans="1:1" ht="15" customHeight="1">
      <c r="A148" s="26" t="s">
        <v>429</v>
      </c>
    </row>
    <row r="149" spans="1:1" ht="15" customHeight="1">
      <c r="A149" s="26" t="s">
        <v>430</v>
      </c>
    </row>
    <row r="150" spans="1:1" ht="15" customHeight="1">
      <c r="A150" s="26" t="s">
        <v>431</v>
      </c>
    </row>
    <row r="151" spans="1:1" ht="15" customHeight="1">
      <c r="A151" s="26" t="s">
        <v>432</v>
      </c>
    </row>
    <row r="152" spans="1:1" ht="15" customHeight="1">
      <c r="A152" s="26" t="s">
        <v>433</v>
      </c>
    </row>
    <row r="153" spans="1:1" ht="15" customHeight="1">
      <c r="A153" s="26" t="s">
        <v>434</v>
      </c>
    </row>
    <row r="154" spans="1:1" ht="15" customHeight="1">
      <c r="A154" s="26" t="s">
        <v>435</v>
      </c>
    </row>
    <row r="155" spans="1:1" ht="15" customHeight="1">
      <c r="A155" s="26" t="s">
        <v>433</v>
      </c>
    </row>
    <row r="156" spans="1:1" ht="15" customHeight="1">
      <c r="A156" s="26" t="s">
        <v>436</v>
      </c>
    </row>
    <row r="157" spans="1:1" ht="15" customHeight="1">
      <c r="A157" s="26" t="s">
        <v>437</v>
      </c>
    </row>
    <row r="158" spans="1:1" ht="15" customHeight="1">
      <c r="A158" s="26" t="s">
        <v>438</v>
      </c>
    </row>
    <row r="159" spans="1:1" ht="15" customHeight="1">
      <c r="A159" s="26" t="s">
        <v>439</v>
      </c>
    </row>
    <row r="160" spans="1:1" ht="15" customHeight="1">
      <c r="A160" s="26" t="s">
        <v>440</v>
      </c>
    </row>
    <row r="161" spans="1:1" ht="15" customHeight="1">
      <c r="A161" s="26" t="s">
        <v>441</v>
      </c>
    </row>
    <row r="162" spans="1:1" ht="15" customHeight="1">
      <c r="A162" s="26" t="s">
        <v>442</v>
      </c>
    </row>
    <row r="163" spans="1:1" ht="15" customHeight="1">
      <c r="A163" s="26" t="s">
        <v>443</v>
      </c>
    </row>
    <row r="164" spans="1:1" ht="15" customHeight="1">
      <c r="A164" s="26" t="s">
        <v>304</v>
      </c>
    </row>
    <row r="165" spans="1:1" ht="15" customHeight="1">
      <c r="A165" s="26" t="s">
        <v>444</v>
      </c>
    </row>
    <row r="166" spans="1:1" ht="15" customHeight="1">
      <c r="A166" s="26" t="s">
        <v>445</v>
      </c>
    </row>
    <row r="167" spans="1:1" ht="15" customHeight="1">
      <c r="A167" s="26" t="s">
        <v>446</v>
      </c>
    </row>
    <row r="168" spans="1:1" ht="15" customHeight="1">
      <c r="A168" s="26" t="s">
        <v>447</v>
      </c>
    </row>
    <row r="169" spans="1:1" ht="15" customHeight="1">
      <c r="A169" s="26" t="s">
        <v>448</v>
      </c>
    </row>
    <row r="170" spans="1:1" ht="15" customHeight="1">
      <c r="A170" s="26" t="s">
        <v>449</v>
      </c>
    </row>
    <row r="171" spans="1:1" ht="15" customHeight="1">
      <c r="A171" s="26" t="s">
        <v>450</v>
      </c>
    </row>
    <row r="172" spans="1:1" ht="15" customHeight="1">
      <c r="A172" s="26" t="s">
        <v>451</v>
      </c>
    </row>
    <row r="173" spans="1:1" ht="15" customHeight="1">
      <c r="A173" s="26" t="s">
        <v>452</v>
      </c>
    </row>
    <row r="174" spans="1:1" ht="15" customHeight="1">
      <c r="A174" s="26" t="s">
        <v>305</v>
      </c>
    </row>
    <row r="175" spans="1:1" ht="15" customHeight="1">
      <c r="A175" s="26" t="s">
        <v>453</v>
      </c>
    </row>
    <row r="176" spans="1:1" ht="15" customHeight="1">
      <c r="A176" s="26" t="s">
        <v>454</v>
      </c>
    </row>
    <row r="177" spans="1:1" ht="15" customHeight="1">
      <c r="A177" s="26" t="s">
        <v>455</v>
      </c>
    </row>
    <row r="178" spans="1:1" ht="15" customHeight="1">
      <c r="A178" s="26" t="s">
        <v>456</v>
      </c>
    </row>
    <row r="179" spans="1:1" ht="15" customHeight="1">
      <c r="A179" s="26" t="s">
        <v>457</v>
      </c>
    </row>
    <row r="180" spans="1:1" ht="15" customHeight="1">
      <c r="A180" s="26" t="s">
        <v>458</v>
      </c>
    </row>
    <row r="181" spans="1:1" ht="15" customHeight="1">
      <c r="A181" s="26" t="s">
        <v>459</v>
      </c>
    </row>
    <row r="182" spans="1:1" ht="15" customHeight="1">
      <c r="A182" s="26" t="s">
        <v>460</v>
      </c>
    </row>
    <row r="183" spans="1:1" ht="15" customHeight="1">
      <c r="A183" s="23" t="s">
        <v>461</v>
      </c>
    </row>
    <row r="184" spans="1:1" ht="15" customHeight="1">
      <c r="A184" s="23" t="s">
        <v>462</v>
      </c>
    </row>
    <row r="185" spans="1:1" ht="15" customHeight="1">
      <c r="A185" s="23" t="s">
        <v>463</v>
      </c>
    </row>
    <row r="186" spans="1:1" ht="15" customHeight="1">
      <c r="A186" s="23" t="s">
        <v>464</v>
      </c>
    </row>
    <row r="187" spans="1:1" ht="15" customHeight="1">
      <c r="A187" s="23" t="s">
        <v>465</v>
      </c>
    </row>
    <row r="188" spans="1:1" ht="15" customHeight="1">
      <c r="A188" s="23" t="s">
        <v>306</v>
      </c>
    </row>
    <row r="189" spans="1:1" ht="15" customHeight="1">
      <c r="A189" s="23" t="s">
        <v>466</v>
      </c>
    </row>
    <row r="190" spans="1:1" ht="15" customHeight="1">
      <c r="A190" s="23" t="s">
        <v>467</v>
      </c>
    </row>
    <row r="191" spans="1:1" ht="15" customHeight="1">
      <c r="A191" s="23" t="s">
        <v>363</v>
      </c>
    </row>
    <row r="192" spans="1:1" ht="15" customHeight="1">
      <c r="A192" s="23" t="s">
        <v>468</v>
      </c>
    </row>
    <row r="193" spans="1:1" ht="15" customHeight="1">
      <c r="A193" s="23" t="s">
        <v>469</v>
      </c>
    </row>
    <row r="194" spans="1:1" ht="15" customHeight="1">
      <c r="A194" s="23" t="s">
        <v>470</v>
      </c>
    </row>
    <row r="195" spans="1:1" ht="15" customHeight="1">
      <c r="A195" s="23" t="s">
        <v>471</v>
      </c>
    </row>
    <row r="196" spans="1:1" ht="15" customHeight="1">
      <c r="A196" s="23" t="s">
        <v>472</v>
      </c>
    </row>
    <row r="197" spans="1:1" ht="15" customHeight="1">
      <c r="A197" s="23" t="s">
        <v>473</v>
      </c>
    </row>
    <row r="198" spans="1:1" ht="15" customHeight="1">
      <c r="A198" s="23" t="s">
        <v>474</v>
      </c>
    </row>
    <row r="199" spans="1:1" ht="15" customHeight="1">
      <c r="A199" s="23" t="s">
        <v>475</v>
      </c>
    </row>
    <row r="200" spans="1:1" ht="15" customHeight="1">
      <c r="A200" s="23" t="s">
        <v>307</v>
      </c>
    </row>
    <row r="201" spans="1:1" ht="15" customHeight="1">
      <c r="A201" s="23" t="s">
        <v>476</v>
      </c>
    </row>
    <row r="202" spans="1:1" ht="15" customHeight="1">
      <c r="A202" s="23" t="s">
        <v>477</v>
      </c>
    </row>
    <row r="203" spans="1:1" ht="15" customHeight="1">
      <c r="A203" s="23" t="s">
        <v>478</v>
      </c>
    </row>
    <row r="204" spans="1:1" ht="15" customHeight="1">
      <c r="A204" s="23" t="s">
        <v>479</v>
      </c>
    </row>
    <row r="205" spans="1:1" ht="15" customHeight="1">
      <c r="A205" s="23" t="s">
        <v>480</v>
      </c>
    </row>
    <row r="206" spans="1:1" ht="15" customHeight="1">
      <c r="A206" s="23" t="s">
        <v>481</v>
      </c>
    </row>
    <row r="207" spans="1:1" ht="15" customHeight="1">
      <c r="A207" s="23" t="s">
        <v>482</v>
      </c>
    </row>
    <row r="208" spans="1:1" ht="15" customHeight="1">
      <c r="A208" s="23" t="s">
        <v>483</v>
      </c>
    </row>
    <row r="209" spans="1:1" ht="15" customHeight="1">
      <c r="A209" s="23" t="s">
        <v>484</v>
      </c>
    </row>
    <row r="210" spans="1:1" ht="15" customHeight="1">
      <c r="A210" s="23" t="s">
        <v>485</v>
      </c>
    </row>
    <row r="211" spans="1:1" ht="15" customHeight="1">
      <c r="A211" s="23" t="s">
        <v>486</v>
      </c>
    </row>
    <row r="212" spans="1:1" ht="15" customHeight="1">
      <c r="A212" s="23" t="s">
        <v>38</v>
      </c>
    </row>
    <row r="213" spans="1:1" ht="15" customHeight="1">
      <c r="A213" s="23" t="s">
        <v>487</v>
      </c>
    </row>
    <row r="214" spans="1:1" ht="15" customHeight="1">
      <c r="A214" s="23" t="s">
        <v>488</v>
      </c>
    </row>
    <row r="215" spans="1:1" ht="15" customHeight="1">
      <c r="A215" s="23" t="s">
        <v>489</v>
      </c>
    </row>
    <row r="216" spans="1:1" ht="15" customHeight="1">
      <c r="A216" s="23" t="s">
        <v>490</v>
      </c>
    </row>
    <row r="217" spans="1:1" ht="15" customHeight="1">
      <c r="A217" s="23" t="s">
        <v>491</v>
      </c>
    </row>
    <row r="218" spans="1:1" ht="15" customHeight="1">
      <c r="A218" s="23" t="s">
        <v>492</v>
      </c>
    </row>
    <row r="219" spans="1:1" ht="15" customHeight="1">
      <c r="A219" s="23" t="s">
        <v>493</v>
      </c>
    </row>
    <row r="220" spans="1:1" ht="15" customHeight="1">
      <c r="A220" s="23" t="s">
        <v>494</v>
      </c>
    </row>
    <row r="221" spans="1:1" ht="15" customHeight="1">
      <c r="A221" s="23" t="s">
        <v>495</v>
      </c>
    </row>
    <row r="222" spans="1:1" ht="15" customHeight="1">
      <c r="A222" s="23" t="s">
        <v>496</v>
      </c>
    </row>
    <row r="223" spans="1:1" ht="15" customHeight="1">
      <c r="A223" s="23" t="s">
        <v>497</v>
      </c>
    </row>
    <row r="224" spans="1:1" ht="15" customHeight="1">
      <c r="A224" s="23" t="s">
        <v>498</v>
      </c>
    </row>
    <row r="225" spans="1:1" ht="15" customHeight="1">
      <c r="A225" s="23" t="s">
        <v>499</v>
      </c>
    </row>
    <row r="226" spans="1:1" ht="15" customHeight="1">
      <c r="A226" s="23" t="s">
        <v>500</v>
      </c>
    </row>
    <row r="227" spans="1:1" ht="15" customHeight="1">
      <c r="A227" s="23" t="s">
        <v>501</v>
      </c>
    </row>
    <row r="228" spans="1:1" ht="15" customHeight="1">
      <c r="A228" s="23" t="s">
        <v>502</v>
      </c>
    </row>
    <row r="229" spans="1:1" ht="15" customHeight="1">
      <c r="A229" s="23" t="s">
        <v>308</v>
      </c>
    </row>
    <row r="230" spans="1:1" ht="15" customHeight="1">
      <c r="A230" s="23" t="s">
        <v>503</v>
      </c>
    </row>
    <row r="231" spans="1:1" ht="15" customHeight="1">
      <c r="A231" s="23" t="s">
        <v>504</v>
      </c>
    </row>
    <row r="232" spans="1:1" ht="15" customHeight="1">
      <c r="A232" s="23" t="s">
        <v>505</v>
      </c>
    </row>
    <row r="233" spans="1:1" ht="15" customHeight="1">
      <c r="A233" s="23" t="s">
        <v>506</v>
      </c>
    </row>
    <row r="234" spans="1:1" ht="15" customHeight="1">
      <c r="A234" s="23" t="s">
        <v>507</v>
      </c>
    </row>
    <row r="235" spans="1:1" ht="15" customHeight="1">
      <c r="A235" s="23" t="s">
        <v>508</v>
      </c>
    </row>
    <row r="236" spans="1:1" ht="15" customHeight="1">
      <c r="A236" s="23" t="s">
        <v>509</v>
      </c>
    </row>
    <row r="237" spans="1:1" ht="15" customHeight="1">
      <c r="A237" s="23" t="s">
        <v>510</v>
      </c>
    </row>
    <row r="238" spans="1:1" ht="15" customHeight="1">
      <c r="A238" s="23" t="s">
        <v>309</v>
      </c>
    </row>
    <row r="239" spans="1:1" ht="15" customHeight="1">
      <c r="A239" s="23" t="s">
        <v>511</v>
      </c>
    </row>
    <row r="240" spans="1:1" ht="15" customHeight="1">
      <c r="A240" s="23" t="s">
        <v>512</v>
      </c>
    </row>
    <row r="241" spans="1:1" ht="15" customHeight="1">
      <c r="A241" s="23" t="s">
        <v>513</v>
      </c>
    </row>
    <row r="242" spans="1:1" ht="15" customHeight="1">
      <c r="A242" s="23" t="s">
        <v>514</v>
      </c>
    </row>
    <row r="243" spans="1:1" ht="15" customHeight="1">
      <c r="A243" s="23" t="s">
        <v>515</v>
      </c>
    </row>
    <row r="244" spans="1:1" ht="15" customHeight="1">
      <c r="A244" s="23" t="s">
        <v>516</v>
      </c>
    </row>
    <row r="245" spans="1:1" ht="15" customHeight="1">
      <c r="A245" s="23" t="s">
        <v>517</v>
      </c>
    </row>
    <row r="246" spans="1:1" ht="15" customHeight="1">
      <c r="A246" s="23" t="s">
        <v>518</v>
      </c>
    </row>
    <row r="247" spans="1:1" ht="15" customHeight="1">
      <c r="A247" s="23" t="s">
        <v>519</v>
      </c>
    </row>
    <row r="248" spans="1:1" ht="15" customHeight="1">
      <c r="A248" s="23" t="s">
        <v>310</v>
      </c>
    </row>
    <row r="249" spans="1:1" ht="15" customHeight="1">
      <c r="A249" s="23" t="s">
        <v>520</v>
      </c>
    </row>
    <row r="250" spans="1:1" ht="15" customHeight="1">
      <c r="A250" s="23" t="s">
        <v>41</v>
      </c>
    </row>
    <row r="251" spans="1:1" ht="15" customHeight="1">
      <c r="A251" s="23" t="s">
        <v>521</v>
      </c>
    </row>
    <row r="252" spans="1:1" ht="15" customHeight="1">
      <c r="A252" s="23" t="s">
        <v>522</v>
      </c>
    </row>
    <row r="253" spans="1:1" ht="15" customHeight="1">
      <c r="A253" s="23" t="s">
        <v>523</v>
      </c>
    </row>
    <row r="254" spans="1:1" ht="15" customHeight="1">
      <c r="A254" s="23" t="s">
        <v>311</v>
      </c>
    </row>
    <row r="255" spans="1:1" ht="15" customHeight="1">
      <c r="A255" s="23" t="s">
        <v>524</v>
      </c>
    </row>
    <row r="256" spans="1:1" ht="15" customHeight="1">
      <c r="A256" s="23" t="s">
        <v>525</v>
      </c>
    </row>
    <row r="257" spans="1:1" ht="15" customHeight="1">
      <c r="A257" s="23" t="s">
        <v>526</v>
      </c>
    </row>
    <row r="258" spans="1:1" ht="15" customHeight="1">
      <c r="A258" s="23" t="s">
        <v>527</v>
      </c>
    </row>
    <row r="259" spans="1:1" ht="15" customHeight="1">
      <c r="A259" s="23" t="s">
        <v>528</v>
      </c>
    </row>
    <row r="260" spans="1:1" ht="15" customHeight="1">
      <c r="A260" s="23" t="s">
        <v>529</v>
      </c>
    </row>
    <row r="261" spans="1:1" ht="15" customHeight="1">
      <c r="A261" s="23" t="s">
        <v>312</v>
      </c>
    </row>
    <row r="262" spans="1:1" ht="15" customHeight="1">
      <c r="A262" s="23" t="s">
        <v>530</v>
      </c>
    </row>
    <row r="263" spans="1:1" ht="15" customHeight="1">
      <c r="A263" s="23" t="s">
        <v>531</v>
      </c>
    </row>
    <row r="264" spans="1:1" ht="15" customHeight="1">
      <c r="A264" s="23" t="s">
        <v>532</v>
      </c>
    </row>
    <row r="265" spans="1:1" ht="15" customHeight="1">
      <c r="A265" s="23" t="s">
        <v>533</v>
      </c>
    </row>
    <row r="266" spans="1:1" ht="15" customHeight="1">
      <c r="A266" s="23" t="s">
        <v>534</v>
      </c>
    </row>
    <row r="267" spans="1:1" ht="15" customHeight="1">
      <c r="A267" s="23" t="s">
        <v>443</v>
      </c>
    </row>
    <row r="268" spans="1:1" ht="15" customHeight="1">
      <c r="A268" s="23" t="s">
        <v>313</v>
      </c>
    </row>
    <row r="269" spans="1:1" ht="15" customHeight="1">
      <c r="A269" s="23" t="s">
        <v>535</v>
      </c>
    </row>
    <row r="270" spans="1:1" ht="15" customHeight="1">
      <c r="A270" s="23" t="s">
        <v>536</v>
      </c>
    </row>
    <row r="271" spans="1:1" ht="15" customHeight="1">
      <c r="A271" s="23" t="s">
        <v>314</v>
      </c>
    </row>
    <row r="272" spans="1:1" ht="15" customHeight="1">
      <c r="A272" s="23" t="s">
        <v>537</v>
      </c>
    </row>
    <row r="273" spans="1:1" ht="15" customHeight="1">
      <c r="A273" s="23" t="s">
        <v>538</v>
      </c>
    </row>
    <row r="274" spans="1:1" ht="15" customHeight="1">
      <c r="A274" s="23" t="s">
        <v>539</v>
      </c>
    </row>
    <row r="275" spans="1:1" ht="15" customHeight="1">
      <c r="A275" s="23" t="s">
        <v>540</v>
      </c>
    </row>
    <row r="276" spans="1:1" ht="15" customHeight="1">
      <c r="A276" s="23" t="s">
        <v>541</v>
      </c>
    </row>
    <row r="277" spans="1:1" ht="15" customHeight="1">
      <c r="A277" s="23" t="s">
        <v>542</v>
      </c>
    </row>
    <row r="278" spans="1:1" ht="15" customHeight="1">
      <c r="A278" s="23" t="s">
        <v>33</v>
      </c>
    </row>
    <row r="279" spans="1:1" ht="15" customHeight="1">
      <c r="A279" s="23" t="s">
        <v>543</v>
      </c>
    </row>
    <row r="280" spans="1:1" ht="15" customHeight="1">
      <c r="A280" s="23" t="s">
        <v>544</v>
      </c>
    </row>
    <row r="281" spans="1:1" ht="15" customHeight="1">
      <c r="A281" s="23" t="s">
        <v>545</v>
      </c>
    </row>
    <row r="282" spans="1:1" ht="15" customHeight="1">
      <c r="A282" s="23" t="s">
        <v>38</v>
      </c>
    </row>
    <row r="283" spans="1:1" ht="15" customHeight="1">
      <c r="A283" s="23" t="s">
        <v>546</v>
      </c>
    </row>
    <row r="284" spans="1:1" ht="15" customHeight="1">
      <c r="A284" s="23" t="s">
        <v>349</v>
      </c>
    </row>
    <row r="285" spans="1:1" ht="15" customHeight="1">
      <c r="A285" s="23" t="s">
        <v>34</v>
      </c>
    </row>
    <row r="286" spans="1:1" ht="15" customHeight="1">
      <c r="A286" s="23" t="s">
        <v>547</v>
      </c>
    </row>
    <row r="287" spans="1:1" ht="15" customHeight="1">
      <c r="A287" s="23" t="s">
        <v>39</v>
      </c>
    </row>
    <row r="288" spans="1:1" ht="15" customHeight="1">
      <c r="A288" s="23"/>
    </row>
    <row r="289" spans="1:1" ht="15" customHeight="1">
      <c r="A289" s="23" t="s">
        <v>42</v>
      </c>
    </row>
    <row r="290" spans="1:1" ht="15" customHeight="1">
      <c r="A290" s="23" t="s">
        <v>548</v>
      </c>
    </row>
    <row r="291" spans="1:1">
      <c r="A291" s="23"/>
    </row>
    <row r="292" spans="1:1">
      <c r="A292" s="23"/>
    </row>
    <row r="293" spans="1:1">
      <c r="A293" s="23"/>
    </row>
    <row r="294" spans="1:1">
      <c r="A294" s="23"/>
    </row>
    <row r="295" spans="1:1">
      <c r="A295" s="23"/>
    </row>
    <row r="296" spans="1:1">
      <c r="A296" s="23"/>
    </row>
    <row r="297" spans="1:1">
      <c r="A297" s="23"/>
    </row>
    <row r="298" spans="1:1">
      <c r="A298" s="23"/>
    </row>
    <row r="299" spans="1:1">
      <c r="A299" s="23"/>
    </row>
    <row r="300" spans="1:1">
      <c r="A300" s="23"/>
    </row>
    <row r="301" spans="1:1">
      <c r="A301" s="23"/>
    </row>
    <row r="302" spans="1:1">
      <c r="A302" s="23"/>
    </row>
    <row r="303" spans="1:1">
      <c r="A303" s="23"/>
    </row>
    <row r="304" spans="1:1">
      <c r="A304" s="23"/>
    </row>
    <row r="305" spans="1:1">
      <c r="A305" s="23"/>
    </row>
    <row r="306" spans="1:1">
      <c r="A306" s="23"/>
    </row>
    <row r="307" spans="1:1">
      <c r="A307" s="23"/>
    </row>
    <row r="308" spans="1:1">
      <c r="A308" s="23"/>
    </row>
    <row r="309" spans="1:1">
      <c r="A309" s="23"/>
    </row>
    <row r="310" spans="1:1">
      <c r="A310" s="23"/>
    </row>
    <row r="311" spans="1:1">
      <c r="A311" s="23"/>
    </row>
    <row r="312" spans="1:1">
      <c r="A312" s="23"/>
    </row>
    <row r="313" spans="1:1">
      <c r="A313" s="23"/>
    </row>
    <row r="314" spans="1:1">
      <c r="A314" s="23"/>
    </row>
    <row r="315" spans="1:1">
      <c r="A315" s="23"/>
    </row>
    <row r="316" spans="1:1">
      <c r="A316" s="23"/>
    </row>
    <row r="317" spans="1:1">
      <c r="A317" s="23"/>
    </row>
    <row r="318" spans="1:1">
      <c r="A318" s="23"/>
    </row>
    <row r="319" spans="1:1">
      <c r="A319" s="23"/>
    </row>
    <row r="320" spans="1:1">
      <c r="A320" s="23"/>
    </row>
    <row r="321" spans="1:1">
      <c r="A321" s="23"/>
    </row>
    <row r="322" spans="1:1">
      <c r="A322" s="23"/>
    </row>
    <row r="323" spans="1:1">
      <c r="A323" s="23"/>
    </row>
    <row r="324" spans="1:1">
      <c r="A324" s="23"/>
    </row>
    <row r="325" spans="1:1">
      <c r="A325" s="23"/>
    </row>
    <row r="326" spans="1:1">
      <c r="A326" s="23"/>
    </row>
    <row r="327" spans="1:1">
      <c r="A327" s="23"/>
    </row>
    <row r="328" spans="1:1">
      <c r="A328" s="23"/>
    </row>
    <row r="329" spans="1:1">
      <c r="A329" s="23"/>
    </row>
    <row r="330" spans="1:1">
      <c r="A330" s="23"/>
    </row>
    <row r="331" spans="1:1">
      <c r="A331" s="23"/>
    </row>
    <row r="332" spans="1:1">
      <c r="A332" s="23"/>
    </row>
    <row r="333" spans="1:1">
      <c r="A333" s="23"/>
    </row>
    <row r="334" spans="1:1">
      <c r="A334" s="23"/>
    </row>
    <row r="335" spans="1:1">
      <c r="A335" s="23"/>
    </row>
    <row r="336" spans="1:1">
      <c r="A336" s="23"/>
    </row>
    <row r="337" spans="1:1">
      <c r="A337" s="23"/>
    </row>
    <row r="338" spans="1:1">
      <c r="A338" s="23"/>
    </row>
    <row r="339" spans="1:1">
      <c r="A339" s="23"/>
    </row>
    <row r="340" spans="1:1">
      <c r="A340" s="23"/>
    </row>
    <row r="341" spans="1:1">
      <c r="A341" s="23"/>
    </row>
    <row r="342" spans="1:1">
      <c r="A342" s="23"/>
    </row>
    <row r="343" spans="1:1">
      <c r="A343" s="23"/>
    </row>
    <row r="344" spans="1:1">
      <c r="A344" s="23"/>
    </row>
    <row r="345" spans="1:1">
      <c r="A345" s="23"/>
    </row>
    <row r="346" spans="1:1">
      <c r="A346" s="23"/>
    </row>
    <row r="347" spans="1:1">
      <c r="A347" s="23"/>
    </row>
    <row r="348" spans="1:1">
      <c r="A348" s="23"/>
    </row>
    <row r="349" spans="1:1">
      <c r="A349" s="23"/>
    </row>
    <row r="350" spans="1:1">
      <c r="A350" s="23"/>
    </row>
    <row r="351" spans="1:1">
      <c r="A351" s="23"/>
    </row>
    <row r="352" spans="1:1">
      <c r="A352" s="23"/>
    </row>
    <row r="353" spans="1:1">
      <c r="A353" s="23"/>
    </row>
    <row r="354" spans="1:1">
      <c r="A354" s="23"/>
    </row>
    <row r="355" spans="1:1">
      <c r="A355" s="23"/>
    </row>
    <row r="356" spans="1:1">
      <c r="A356" s="23"/>
    </row>
    <row r="357" spans="1:1">
      <c r="A357" s="23"/>
    </row>
    <row r="358" spans="1:1">
      <c r="A358" s="23"/>
    </row>
    <row r="359" spans="1:1">
      <c r="A359" s="23"/>
    </row>
    <row r="360" spans="1:1">
      <c r="A360" s="23"/>
    </row>
    <row r="361" spans="1:1">
      <c r="A361" s="23"/>
    </row>
    <row r="362" spans="1:1">
      <c r="A362" s="23"/>
    </row>
    <row r="363" spans="1:1">
      <c r="A363" s="23"/>
    </row>
    <row r="364" spans="1:1">
      <c r="A364" s="23"/>
    </row>
    <row r="365" spans="1:1">
      <c r="A365" s="23"/>
    </row>
    <row r="366" spans="1:1">
      <c r="A366" s="23"/>
    </row>
    <row r="367" spans="1:1">
      <c r="A367" s="23"/>
    </row>
    <row r="368" spans="1:1">
      <c r="A368" s="23"/>
    </row>
    <row r="369" spans="1:1">
      <c r="A369" s="23"/>
    </row>
    <row r="370" spans="1:1">
      <c r="A370" s="23"/>
    </row>
    <row r="371" spans="1:1">
      <c r="A371" s="23"/>
    </row>
    <row r="372" spans="1:1">
      <c r="A372" s="23"/>
    </row>
    <row r="373" spans="1:1">
      <c r="A373" s="23"/>
    </row>
    <row r="374" spans="1:1">
      <c r="A374" s="23"/>
    </row>
    <row r="375" spans="1:1">
      <c r="A375" s="23"/>
    </row>
    <row r="376" spans="1:1">
      <c r="A376" s="23"/>
    </row>
    <row r="377" spans="1:1">
      <c r="A377" s="23"/>
    </row>
    <row r="378" spans="1:1">
      <c r="A378" s="23"/>
    </row>
    <row r="379" spans="1:1">
      <c r="A379" s="23"/>
    </row>
    <row r="380" spans="1:1">
      <c r="A380" s="23"/>
    </row>
    <row r="381" spans="1:1">
      <c r="A381" s="23"/>
    </row>
    <row r="382" spans="1:1">
      <c r="A382" s="23"/>
    </row>
    <row r="383" spans="1:1">
      <c r="A383" s="23"/>
    </row>
    <row r="384" spans="1:1">
      <c r="A384" s="23"/>
    </row>
    <row r="385" spans="1:1">
      <c r="A385" s="23"/>
    </row>
    <row r="386" spans="1:1">
      <c r="A386" s="23"/>
    </row>
    <row r="387" spans="1:1">
      <c r="A387" s="23"/>
    </row>
    <row r="388" spans="1:1">
      <c r="A388" s="23"/>
    </row>
    <row r="389" spans="1:1">
      <c r="A389" s="23"/>
    </row>
    <row r="390" spans="1:1">
      <c r="A390" s="23"/>
    </row>
    <row r="391" spans="1:1">
      <c r="A391" s="23"/>
    </row>
    <row r="392" spans="1:1">
      <c r="A392" s="23"/>
    </row>
    <row r="393" spans="1:1">
      <c r="A393" s="23"/>
    </row>
    <row r="394" spans="1:1">
      <c r="A394" s="23"/>
    </row>
    <row r="395" spans="1:1">
      <c r="A395" s="23"/>
    </row>
    <row r="396" spans="1:1">
      <c r="A396" s="23"/>
    </row>
    <row r="397" spans="1:1">
      <c r="A397" s="23"/>
    </row>
    <row r="398" spans="1:1">
      <c r="A398" s="23"/>
    </row>
    <row r="399" spans="1:1">
      <c r="A399" s="23"/>
    </row>
    <row r="400" spans="1:1">
      <c r="A400" s="23"/>
    </row>
    <row r="401" spans="1:1">
      <c r="A401" s="23"/>
    </row>
    <row r="402" spans="1:1">
      <c r="A402" s="23"/>
    </row>
    <row r="403" spans="1:1">
      <c r="A403" s="23"/>
    </row>
    <row r="404" spans="1:1">
      <c r="A404" s="23"/>
    </row>
    <row r="405" spans="1:1">
      <c r="A405" s="23"/>
    </row>
    <row r="406" spans="1:1">
      <c r="A406" s="23"/>
    </row>
    <row r="407" spans="1:1">
      <c r="A407" s="23"/>
    </row>
    <row r="408" spans="1:1">
      <c r="A408" s="23"/>
    </row>
    <row r="409" spans="1:1">
      <c r="A409" s="23"/>
    </row>
    <row r="410" spans="1:1">
      <c r="A410" s="23"/>
    </row>
    <row r="411" spans="1:1">
      <c r="A411" s="23"/>
    </row>
    <row r="412" spans="1:1">
      <c r="A412" s="23"/>
    </row>
    <row r="413" spans="1:1">
      <c r="A413" s="23"/>
    </row>
    <row r="414" spans="1:1">
      <c r="A414" s="23"/>
    </row>
    <row r="415" spans="1:1">
      <c r="A415" s="23"/>
    </row>
    <row r="416" spans="1:1">
      <c r="A416" s="23"/>
    </row>
    <row r="417" spans="1:1">
      <c r="A417" s="23"/>
    </row>
    <row r="418" spans="1:1">
      <c r="A418" s="23"/>
    </row>
    <row r="419" spans="1:1">
      <c r="A419" s="23"/>
    </row>
    <row r="420" spans="1:1">
      <c r="A420" s="23"/>
    </row>
    <row r="421" spans="1:1">
      <c r="A421" s="23"/>
    </row>
    <row r="422" spans="1:1">
      <c r="A422" s="23"/>
    </row>
    <row r="423" spans="1:1">
      <c r="A423" s="23"/>
    </row>
    <row r="424" spans="1:1">
      <c r="A424" s="23"/>
    </row>
    <row r="425" spans="1:1">
      <c r="A425" s="23"/>
    </row>
    <row r="426" spans="1:1">
      <c r="A426" s="23"/>
    </row>
    <row r="427" spans="1:1">
      <c r="A427" s="23"/>
    </row>
    <row r="428" spans="1:1">
      <c r="A428" s="23"/>
    </row>
    <row r="429" spans="1:1">
      <c r="A429" s="23"/>
    </row>
    <row r="430" spans="1:1">
      <c r="A430" s="23"/>
    </row>
    <row r="431" spans="1:1">
      <c r="A431" s="23"/>
    </row>
    <row r="432" spans="1:1">
      <c r="A432" s="23"/>
    </row>
    <row r="433" spans="1:1">
      <c r="A433" s="23"/>
    </row>
    <row r="434" spans="1:1">
      <c r="A434" s="23"/>
    </row>
    <row r="435" spans="1:1">
      <c r="A435" s="23"/>
    </row>
    <row r="436" spans="1:1">
      <c r="A436" s="23"/>
    </row>
    <row r="437" spans="1:1">
      <c r="A437" s="23"/>
    </row>
    <row r="438" spans="1:1">
      <c r="A438" s="23"/>
    </row>
    <row r="439" spans="1:1">
      <c r="A439" s="23"/>
    </row>
    <row r="440" spans="1:1">
      <c r="A440" s="23"/>
    </row>
    <row r="441" spans="1:1">
      <c r="A441" s="23"/>
    </row>
    <row r="442" spans="1:1">
      <c r="A442" s="23"/>
    </row>
    <row r="443" spans="1:1">
      <c r="A443" s="23"/>
    </row>
    <row r="444" spans="1:1">
      <c r="A444" s="23"/>
    </row>
    <row r="445" spans="1:1">
      <c r="A445" s="23"/>
    </row>
    <row r="446" spans="1:1">
      <c r="A446" s="23"/>
    </row>
    <row r="447" spans="1:1">
      <c r="A447" s="23"/>
    </row>
    <row r="448" spans="1:1">
      <c r="A448" s="23"/>
    </row>
    <row r="449" spans="1:1">
      <c r="A449" s="23"/>
    </row>
    <row r="450" spans="1:1">
      <c r="A450" s="23"/>
    </row>
    <row r="451" spans="1:1">
      <c r="A451" s="23"/>
    </row>
    <row r="452" spans="1:1">
      <c r="A452" s="23"/>
    </row>
    <row r="453" spans="1:1">
      <c r="A453" s="23"/>
    </row>
    <row r="454" spans="1:1">
      <c r="A454" s="23"/>
    </row>
    <row r="455" spans="1:1">
      <c r="A455" s="23"/>
    </row>
    <row r="456" spans="1:1">
      <c r="A456" s="23"/>
    </row>
    <row r="457" spans="1:1">
      <c r="A457" s="23"/>
    </row>
    <row r="458" spans="1:1">
      <c r="A458" s="23"/>
    </row>
    <row r="459" spans="1:1">
      <c r="A459" s="23"/>
    </row>
    <row r="460" spans="1:1">
      <c r="A460" s="23"/>
    </row>
    <row r="461" spans="1:1">
      <c r="A461" s="23"/>
    </row>
    <row r="462" spans="1:1">
      <c r="A462" s="23"/>
    </row>
    <row r="463" spans="1:1">
      <c r="A463" s="23"/>
    </row>
    <row r="464" spans="1:1">
      <c r="A464" s="23"/>
    </row>
    <row r="465" spans="1:1">
      <c r="A465" s="23"/>
    </row>
    <row r="466" spans="1:1">
      <c r="A466" s="23"/>
    </row>
    <row r="467" spans="1:1">
      <c r="A467" s="23"/>
    </row>
    <row r="468" spans="1:1">
      <c r="A468" s="23"/>
    </row>
    <row r="469" spans="1:1">
      <c r="A469" s="23"/>
    </row>
    <row r="470" spans="1:1">
      <c r="A470" s="23"/>
    </row>
    <row r="471" spans="1:1">
      <c r="A471" s="23"/>
    </row>
    <row r="472" spans="1:1">
      <c r="A472" s="23"/>
    </row>
    <row r="473" spans="1:1">
      <c r="A473" s="23"/>
    </row>
    <row r="474" spans="1:1">
      <c r="A474" s="23"/>
    </row>
    <row r="475" spans="1:1">
      <c r="A475" s="23"/>
    </row>
    <row r="476" spans="1:1">
      <c r="A476" s="23"/>
    </row>
    <row r="477" spans="1:1">
      <c r="A477" s="23"/>
    </row>
    <row r="478" spans="1:1">
      <c r="A478" s="23"/>
    </row>
    <row r="479" spans="1:1">
      <c r="A479" s="23"/>
    </row>
    <row r="480" spans="1:1">
      <c r="A480" s="23"/>
    </row>
    <row r="481" spans="1:1">
      <c r="A481" s="23"/>
    </row>
    <row r="482" spans="1:1">
      <c r="A482" s="23"/>
    </row>
    <row r="483" spans="1:1">
      <c r="A483" s="23"/>
    </row>
    <row r="484" spans="1:1">
      <c r="A484" s="23"/>
    </row>
    <row r="485" spans="1:1">
      <c r="A485" s="23"/>
    </row>
    <row r="486" spans="1:1">
      <c r="A486" s="23"/>
    </row>
    <row r="487" spans="1:1">
      <c r="A487" s="23"/>
    </row>
    <row r="488" spans="1:1">
      <c r="A488" s="23"/>
    </row>
    <row r="489" spans="1:1">
      <c r="A489" s="23"/>
    </row>
    <row r="490" spans="1:1">
      <c r="A490" s="23"/>
    </row>
    <row r="491" spans="1:1">
      <c r="A491" s="23"/>
    </row>
    <row r="492" spans="1:1">
      <c r="A492" s="23"/>
    </row>
    <row r="493" spans="1:1">
      <c r="A493" s="23"/>
    </row>
    <row r="494" spans="1:1">
      <c r="A494" s="23"/>
    </row>
    <row r="495" spans="1:1">
      <c r="A495" s="23"/>
    </row>
    <row r="496" spans="1:1">
      <c r="A496" s="23"/>
    </row>
    <row r="497" spans="1:1">
      <c r="A497" s="23"/>
    </row>
    <row r="498" spans="1:1">
      <c r="A498" s="23"/>
    </row>
    <row r="499" spans="1:1">
      <c r="A499" s="23"/>
    </row>
    <row r="500" spans="1:1">
      <c r="A500" s="23"/>
    </row>
    <row r="501" spans="1:1">
      <c r="A501" s="23"/>
    </row>
    <row r="502" spans="1:1">
      <c r="A502" s="23"/>
    </row>
    <row r="503" spans="1:1">
      <c r="A503" s="23"/>
    </row>
    <row r="504" spans="1:1">
      <c r="A504" s="23"/>
    </row>
    <row r="505" spans="1:1">
      <c r="A505" s="23"/>
    </row>
    <row r="506" spans="1:1">
      <c r="A506" s="23"/>
    </row>
    <row r="507" spans="1:1">
      <c r="A507" s="23"/>
    </row>
    <row r="508" spans="1:1">
      <c r="A508" s="23"/>
    </row>
    <row r="509" spans="1:1">
      <c r="A509" s="23"/>
    </row>
    <row r="510" spans="1:1">
      <c r="A510" s="23"/>
    </row>
    <row r="511" spans="1:1">
      <c r="A511" s="23"/>
    </row>
    <row r="512" spans="1:1">
      <c r="A512" s="23"/>
    </row>
    <row r="513" spans="1:1">
      <c r="A513" s="23"/>
    </row>
    <row r="514" spans="1:1">
      <c r="A514" s="23"/>
    </row>
    <row r="515" spans="1:1">
      <c r="A515" s="23"/>
    </row>
    <row r="516" spans="1:1">
      <c r="A516" s="23"/>
    </row>
    <row r="517" spans="1:1">
      <c r="A517" s="23"/>
    </row>
    <row r="518" spans="1:1">
      <c r="A518" s="23"/>
    </row>
    <row r="519" spans="1:1">
      <c r="A519" s="23"/>
    </row>
    <row r="520" spans="1:1">
      <c r="A520" s="23"/>
    </row>
    <row r="521" spans="1:1">
      <c r="A521" s="23"/>
    </row>
    <row r="522" spans="1:1">
      <c r="A522" s="23"/>
    </row>
    <row r="523" spans="1:1">
      <c r="A523" s="23"/>
    </row>
    <row r="524" spans="1:1">
      <c r="A524" s="23"/>
    </row>
    <row r="525" spans="1:1">
      <c r="A525" s="23"/>
    </row>
    <row r="526" spans="1:1">
      <c r="A526" s="23"/>
    </row>
    <row r="527" spans="1:1">
      <c r="A527" s="23"/>
    </row>
    <row r="528" spans="1:1">
      <c r="A528" s="23"/>
    </row>
    <row r="529" spans="1:1">
      <c r="A529" s="23"/>
    </row>
    <row r="530" spans="1:1">
      <c r="A530" s="23"/>
    </row>
    <row r="531" spans="1:1">
      <c r="A531" s="23"/>
    </row>
    <row r="532" spans="1:1">
      <c r="A532" s="23"/>
    </row>
    <row r="533" spans="1:1">
      <c r="A533" s="23"/>
    </row>
    <row r="534" spans="1:1">
      <c r="A534" s="23"/>
    </row>
    <row r="535" spans="1:1">
      <c r="A535" s="23"/>
    </row>
    <row r="536" spans="1:1">
      <c r="A536" s="23"/>
    </row>
    <row r="537" spans="1:1">
      <c r="A537" s="23"/>
    </row>
    <row r="538" spans="1:1">
      <c r="A538" s="23"/>
    </row>
    <row r="539" spans="1:1">
      <c r="A539" s="23"/>
    </row>
    <row r="540" spans="1:1">
      <c r="A540" s="23"/>
    </row>
    <row r="541" spans="1:1">
      <c r="A541" s="23"/>
    </row>
    <row r="542" spans="1:1">
      <c r="A542" s="23"/>
    </row>
    <row r="543" spans="1:1">
      <c r="A543" s="23"/>
    </row>
    <row r="544" spans="1:1">
      <c r="A544" s="23"/>
    </row>
    <row r="545" spans="1:1">
      <c r="A545" s="23"/>
    </row>
    <row r="546" spans="1:1">
      <c r="A546" s="23"/>
    </row>
    <row r="547" spans="1:1">
      <c r="A547" s="23"/>
    </row>
    <row r="548" spans="1:1">
      <c r="A548" s="23"/>
    </row>
    <row r="549" spans="1:1">
      <c r="A549" s="23"/>
    </row>
    <row r="550" spans="1:1">
      <c r="A550" s="23"/>
    </row>
    <row r="551" spans="1:1">
      <c r="A551" s="23"/>
    </row>
    <row r="552" spans="1:1">
      <c r="A552" s="23"/>
    </row>
    <row r="553" spans="1:1">
      <c r="A553" s="23"/>
    </row>
    <row r="554" spans="1:1">
      <c r="A554" s="23"/>
    </row>
    <row r="555" spans="1:1">
      <c r="A555" s="23"/>
    </row>
    <row r="556" spans="1:1">
      <c r="A556" s="23"/>
    </row>
    <row r="557" spans="1:1">
      <c r="A557" s="23"/>
    </row>
    <row r="558" spans="1:1">
      <c r="A558" s="23"/>
    </row>
    <row r="559" spans="1:1">
      <c r="A559" s="23"/>
    </row>
    <row r="560" spans="1:1">
      <c r="A560" s="23"/>
    </row>
    <row r="561" spans="1:1">
      <c r="A561" s="23"/>
    </row>
    <row r="562" spans="1:1">
      <c r="A562" s="23"/>
    </row>
    <row r="563" spans="1:1">
      <c r="A563" s="23"/>
    </row>
    <row r="564" spans="1:1">
      <c r="A564" s="23"/>
    </row>
    <row r="565" spans="1:1">
      <c r="A565" s="23"/>
    </row>
    <row r="566" spans="1:1">
      <c r="A566" s="23"/>
    </row>
    <row r="567" spans="1:1">
      <c r="A567" s="23"/>
    </row>
    <row r="568" spans="1:1">
      <c r="A568" s="23"/>
    </row>
    <row r="569" spans="1:1">
      <c r="A569" s="23"/>
    </row>
    <row r="570" spans="1:1">
      <c r="A570" s="23"/>
    </row>
    <row r="571" spans="1:1">
      <c r="A571" s="23"/>
    </row>
    <row r="572" spans="1:1">
      <c r="A572" s="23"/>
    </row>
    <row r="573" spans="1:1">
      <c r="A573" s="23"/>
    </row>
    <row r="574" spans="1:1">
      <c r="A574" s="23"/>
    </row>
    <row r="575" spans="1:1">
      <c r="A575" s="23"/>
    </row>
    <row r="576" spans="1:1">
      <c r="A576" s="23"/>
    </row>
    <row r="577" spans="1:1">
      <c r="A577" s="23"/>
    </row>
    <row r="578" spans="1:1">
      <c r="A578" s="23"/>
    </row>
    <row r="579" spans="1:1">
      <c r="A579" s="23"/>
    </row>
    <row r="580" spans="1:1">
      <c r="A580" s="23"/>
    </row>
    <row r="581" spans="1:1">
      <c r="A581" s="23"/>
    </row>
    <row r="582" spans="1:1">
      <c r="A582" s="23"/>
    </row>
    <row r="583" spans="1:1">
      <c r="A583" s="23"/>
    </row>
    <row r="584" spans="1:1">
      <c r="A584" s="23"/>
    </row>
    <row r="585" spans="1:1">
      <c r="A585" s="23"/>
    </row>
    <row r="586" spans="1:1">
      <c r="A586" s="23"/>
    </row>
    <row r="587" spans="1:1">
      <c r="A587" s="23"/>
    </row>
    <row r="588" spans="1:1">
      <c r="A588" s="23"/>
    </row>
    <row r="589" spans="1:1">
      <c r="A589" s="23"/>
    </row>
    <row r="590" spans="1:1">
      <c r="A590" s="23"/>
    </row>
    <row r="591" spans="1:1">
      <c r="A591" s="23"/>
    </row>
    <row r="592" spans="1:1">
      <c r="A592" s="23"/>
    </row>
    <row r="593" spans="1:1">
      <c r="A593" s="23"/>
    </row>
    <row r="594" spans="1:1">
      <c r="A594" s="23"/>
    </row>
    <row r="595" spans="1:1">
      <c r="A595" s="23"/>
    </row>
    <row r="596" spans="1:1">
      <c r="A596" s="23"/>
    </row>
    <row r="597" spans="1:1">
      <c r="A597" s="23"/>
    </row>
    <row r="598" spans="1:1">
      <c r="A598" s="23"/>
    </row>
    <row r="599" spans="1:1">
      <c r="A599" s="23"/>
    </row>
    <row r="600" spans="1:1">
      <c r="A600" s="23"/>
    </row>
    <row r="601" spans="1:1">
      <c r="A601" s="23"/>
    </row>
    <row r="602" spans="1:1">
      <c r="A602" s="23"/>
    </row>
    <row r="603" spans="1:1">
      <c r="A603" s="23"/>
    </row>
    <row r="604" spans="1:1">
      <c r="A604" s="23"/>
    </row>
    <row r="605" spans="1:1">
      <c r="A605" s="23"/>
    </row>
    <row r="606" spans="1:1">
      <c r="A606" s="23"/>
    </row>
    <row r="607" spans="1:1">
      <c r="A607" s="23"/>
    </row>
    <row r="608" spans="1:1">
      <c r="A608" s="23"/>
    </row>
    <row r="609" spans="1:1">
      <c r="A609" s="23"/>
    </row>
    <row r="610" spans="1:1">
      <c r="A610" s="23"/>
    </row>
    <row r="611" spans="1:1">
      <c r="A611" s="23"/>
    </row>
    <row r="612" spans="1:1">
      <c r="A612" s="23"/>
    </row>
    <row r="613" spans="1:1">
      <c r="A613" s="23"/>
    </row>
    <row r="614" spans="1:1">
      <c r="A614" s="23"/>
    </row>
    <row r="615" spans="1:1">
      <c r="A615" s="23"/>
    </row>
    <row r="616" spans="1:1">
      <c r="A616" s="23"/>
    </row>
    <row r="617" spans="1:1">
      <c r="A617" s="23"/>
    </row>
    <row r="618" spans="1:1">
      <c r="A618" s="23"/>
    </row>
    <row r="619" spans="1:1">
      <c r="A619" s="23"/>
    </row>
    <row r="620" spans="1:1">
      <c r="A620" s="23"/>
    </row>
    <row r="621" spans="1:1">
      <c r="A621" s="23"/>
    </row>
    <row r="622" spans="1:1">
      <c r="A622" s="23"/>
    </row>
    <row r="623" spans="1:1">
      <c r="A623" s="23"/>
    </row>
    <row r="624" spans="1:1">
      <c r="A624" s="23"/>
    </row>
    <row r="625" spans="1:1">
      <c r="A625" s="23"/>
    </row>
    <row r="626" spans="1:1">
      <c r="A626" s="23"/>
    </row>
    <row r="627" spans="1:1">
      <c r="A627" s="23"/>
    </row>
    <row r="628" spans="1:1">
      <c r="A628" s="23"/>
    </row>
    <row r="629" spans="1:1">
      <c r="A629" s="23"/>
    </row>
    <row r="630" spans="1:1">
      <c r="A630" s="23"/>
    </row>
    <row r="631" spans="1:1">
      <c r="A631" s="23"/>
    </row>
    <row r="632" spans="1:1">
      <c r="A632" s="23"/>
    </row>
    <row r="633" spans="1:1">
      <c r="A633" s="23"/>
    </row>
    <row r="634" spans="1:1">
      <c r="A634" s="23"/>
    </row>
    <row r="635" spans="1:1">
      <c r="A635" s="23"/>
    </row>
    <row r="636" spans="1:1">
      <c r="A636" s="23"/>
    </row>
    <row r="637" spans="1:1">
      <c r="A637" s="23"/>
    </row>
    <row r="638" spans="1:1">
      <c r="A638" s="23"/>
    </row>
    <row r="639" spans="1:1">
      <c r="A639" s="23"/>
    </row>
    <row r="640" spans="1:1">
      <c r="A640" s="23"/>
    </row>
    <row r="641" spans="1:1">
      <c r="A641" s="23"/>
    </row>
    <row r="642" spans="1:1">
      <c r="A642" s="23"/>
    </row>
    <row r="643" spans="1:1">
      <c r="A643" s="23"/>
    </row>
    <row r="644" spans="1:1">
      <c r="A644" s="23"/>
    </row>
    <row r="645" spans="1:1">
      <c r="A645" s="23"/>
    </row>
    <row r="646" spans="1:1">
      <c r="A646" s="23"/>
    </row>
    <row r="647" spans="1:1">
      <c r="A647" s="23"/>
    </row>
    <row r="648" spans="1:1">
      <c r="A648" s="23"/>
    </row>
    <row r="649" spans="1:1">
      <c r="A649" s="23"/>
    </row>
    <row r="650" spans="1:1">
      <c r="A650" s="23"/>
    </row>
    <row r="651" spans="1:1">
      <c r="A651" s="23"/>
    </row>
    <row r="652" spans="1:1">
      <c r="A652" s="23"/>
    </row>
    <row r="653" spans="1:1">
      <c r="A653" s="23"/>
    </row>
    <row r="654" spans="1:1">
      <c r="A654" s="23"/>
    </row>
    <row r="655" spans="1:1">
      <c r="A655" s="23"/>
    </row>
    <row r="656" spans="1:1">
      <c r="A656" s="23"/>
    </row>
    <row r="657" spans="1:1">
      <c r="A657" s="23"/>
    </row>
    <row r="658" spans="1:1">
      <c r="A658" s="23"/>
    </row>
    <row r="659" spans="1:1">
      <c r="A659" s="23"/>
    </row>
    <row r="660" spans="1:1">
      <c r="A660" s="23"/>
    </row>
    <row r="661" spans="1:1">
      <c r="A661" s="23"/>
    </row>
    <row r="662" spans="1:1">
      <c r="A662" s="23"/>
    </row>
    <row r="663" spans="1:1">
      <c r="A663" s="23"/>
    </row>
    <row r="664" spans="1:1">
      <c r="A664" s="23"/>
    </row>
    <row r="665" spans="1:1">
      <c r="A665" s="23"/>
    </row>
    <row r="666" spans="1:1">
      <c r="A666" s="23"/>
    </row>
    <row r="667" spans="1:1">
      <c r="A667" s="23"/>
    </row>
    <row r="668" spans="1:1">
      <c r="A668" s="23"/>
    </row>
    <row r="669" spans="1:1">
      <c r="A669" s="23"/>
    </row>
    <row r="670" spans="1:1">
      <c r="A670" s="23"/>
    </row>
    <row r="671" spans="1:1">
      <c r="A671" s="23"/>
    </row>
    <row r="672" spans="1:1">
      <c r="A672" s="23"/>
    </row>
    <row r="673" spans="1:1">
      <c r="A673" s="23"/>
    </row>
    <row r="674" spans="1:1">
      <c r="A674" s="23"/>
    </row>
    <row r="675" spans="1:1">
      <c r="A675" s="23"/>
    </row>
    <row r="676" spans="1:1">
      <c r="A676" s="23"/>
    </row>
    <row r="677" spans="1:1">
      <c r="A677" s="23"/>
    </row>
    <row r="678" spans="1:1">
      <c r="A678" s="23"/>
    </row>
    <row r="679" spans="1:1">
      <c r="A679" s="23"/>
    </row>
    <row r="680" spans="1:1">
      <c r="A680" s="23"/>
    </row>
    <row r="681" spans="1:1">
      <c r="A681" s="23"/>
    </row>
    <row r="682" spans="1:1">
      <c r="A682" s="23"/>
    </row>
    <row r="683" spans="1:1">
      <c r="A683" s="23"/>
    </row>
    <row r="684" spans="1:1">
      <c r="A684" s="23"/>
    </row>
    <row r="685" spans="1:1">
      <c r="A685" s="23"/>
    </row>
    <row r="686" spans="1:1">
      <c r="A686" s="23"/>
    </row>
    <row r="687" spans="1:1">
      <c r="A687" s="23"/>
    </row>
    <row r="688" spans="1:1">
      <c r="A688" s="23"/>
    </row>
    <row r="689" spans="1:1">
      <c r="A689" s="23"/>
    </row>
    <row r="690" spans="1:1">
      <c r="A690" s="23"/>
    </row>
    <row r="691" spans="1:1">
      <c r="A691" s="23"/>
    </row>
    <row r="692" spans="1:1">
      <c r="A692" s="23"/>
    </row>
    <row r="693" spans="1:1">
      <c r="A693" s="23"/>
    </row>
    <row r="694" spans="1:1">
      <c r="A694" s="23"/>
    </row>
    <row r="695" spans="1:1">
      <c r="A695" s="23"/>
    </row>
    <row r="696" spans="1:1">
      <c r="A696" s="23"/>
    </row>
    <row r="697" spans="1:1">
      <c r="A697" s="23"/>
    </row>
    <row r="698" spans="1:1">
      <c r="A698" s="23"/>
    </row>
    <row r="699" spans="1:1">
      <c r="A699" s="23"/>
    </row>
    <row r="700" spans="1:1">
      <c r="A700" s="23"/>
    </row>
    <row r="701" spans="1:1">
      <c r="A701" s="23"/>
    </row>
    <row r="702" spans="1:1">
      <c r="A702" s="23"/>
    </row>
    <row r="703" spans="1:1">
      <c r="A703" s="23"/>
    </row>
    <row r="704" spans="1:1">
      <c r="A704" s="23"/>
    </row>
    <row r="705" spans="1:1">
      <c r="A705" s="23"/>
    </row>
    <row r="706" spans="1:1">
      <c r="A706" s="23"/>
    </row>
    <row r="707" spans="1:1">
      <c r="A707" s="23"/>
    </row>
    <row r="708" spans="1:1">
      <c r="A708" s="23"/>
    </row>
    <row r="709" spans="1:1">
      <c r="A709" s="23"/>
    </row>
    <row r="710" spans="1:1">
      <c r="A710" s="23"/>
    </row>
    <row r="711" spans="1:1">
      <c r="A711" s="23"/>
    </row>
    <row r="712" spans="1:1">
      <c r="A712" s="23"/>
    </row>
    <row r="713" spans="1:1">
      <c r="A713" s="23"/>
    </row>
    <row r="714" spans="1:1">
      <c r="A714" s="23"/>
    </row>
    <row r="715" spans="1:1">
      <c r="A715" s="23"/>
    </row>
    <row r="716" spans="1:1">
      <c r="A716" s="23"/>
    </row>
    <row r="717" spans="1:1">
      <c r="A717" s="23"/>
    </row>
    <row r="718" spans="1:1">
      <c r="A718" s="23"/>
    </row>
    <row r="719" spans="1:1">
      <c r="A719" s="23"/>
    </row>
    <row r="720" spans="1:1">
      <c r="A720" s="23"/>
    </row>
    <row r="721" spans="1:1">
      <c r="A721" s="23"/>
    </row>
    <row r="722" spans="1:1">
      <c r="A722" s="23"/>
    </row>
    <row r="723" spans="1:1">
      <c r="A723" s="23"/>
    </row>
    <row r="724" spans="1:1">
      <c r="A724" s="23"/>
    </row>
    <row r="725" spans="1:1">
      <c r="A725" s="23"/>
    </row>
    <row r="726" spans="1:1">
      <c r="A726" s="23"/>
    </row>
    <row r="727" spans="1:1">
      <c r="A727" s="23"/>
    </row>
    <row r="728" spans="1:1">
      <c r="A728" s="23"/>
    </row>
    <row r="729" spans="1:1">
      <c r="A729" s="23"/>
    </row>
    <row r="730" spans="1:1">
      <c r="A730" s="23"/>
    </row>
    <row r="731" spans="1:1">
      <c r="A731" s="23"/>
    </row>
    <row r="732" spans="1:1">
      <c r="A732" s="23"/>
    </row>
    <row r="733" spans="1:1">
      <c r="A733" s="23"/>
    </row>
    <row r="734" spans="1:1">
      <c r="A734" s="23"/>
    </row>
    <row r="735" spans="1:1">
      <c r="A735" s="23"/>
    </row>
    <row r="736" spans="1:1">
      <c r="A736" s="23"/>
    </row>
    <row r="737" spans="1:1">
      <c r="A737" s="23"/>
    </row>
    <row r="738" spans="1:1">
      <c r="A738" s="23"/>
    </row>
    <row r="739" spans="1:1">
      <c r="A739" s="23"/>
    </row>
    <row r="740" spans="1:1">
      <c r="A740" s="23"/>
    </row>
    <row r="741" spans="1:1">
      <c r="A741" s="23"/>
    </row>
    <row r="742" spans="1:1">
      <c r="A742" s="23"/>
    </row>
    <row r="743" spans="1:1">
      <c r="A743" s="23"/>
    </row>
    <row r="744" spans="1:1">
      <c r="A744" s="23"/>
    </row>
    <row r="745" spans="1:1">
      <c r="A745" s="23"/>
    </row>
    <row r="746" spans="1:1">
      <c r="A746" s="23"/>
    </row>
    <row r="747" spans="1:1">
      <c r="A747" s="23"/>
    </row>
    <row r="748" spans="1:1">
      <c r="A748" s="23"/>
    </row>
    <row r="749" spans="1:1">
      <c r="A749" s="23"/>
    </row>
    <row r="750" spans="1:1">
      <c r="A750" s="23"/>
    </row>
    <row r="751" spans="1:1">
      <c r="A751" s="23"/>
    </row>
    <row r="752" spans="1:1">
      <c r="A752" s="23"/>
    </row>
    <row r="753" spans="1:1">
      <c r="A753" s="23"/>
    </row>
    <row r="754" spans="1:1">
      <c r="A754" s="23"/>
    </row>
    <row r="755" spans="1:1">
      <c r="A755" s="23"/>
    </row>
    <row r="756" spans="1:1">
      <c r="A756" s="23"/>
    </row>
    <row r="757" spans="1:1">
      <c r="A757" s="23"/>
    </row>
    <row r="758" spans="1:1">
      <c r="A758" s="23"/>
    </row>
    <row r="759" spans="1:1">
      <c r="A759" s="23"/>
    </row>
    <row r="760" spans="1:1">
      <c r="A760" s="23"/>
    </row>
    <row r="761" spans="1:1">
      <c r="A761" s="23"/>
    </row>
    <row r="762" spans="1:1">
      <c r="A762" s="23"/>
    </row>
    <row r="763" spans="1:1">
      <c r="A763" s="23"/>
    </row>
    <row r="764" spans="1:1">
      <c r="A764" s="23"/>
    </row>
    <row r="765" spans="1:1">
      <c r="A765" s="23"/>
    </row>
    <row r="766" spans="1:1">
      <c r="A766" s="23"/>
    </row>
    <row r="767" spans="1:1">
      <c r="A767" s="23"/>
    </row>
    <row r="768" spans="1:1">
      <c r="A768" s="23"/>
    </row>
    <row r="769" spans="1:1">
      <c r="A769" s="23"/>
    </row>
    <row r="770" spans="1:1">
      <c r="A770" s="23"/>
    </row>
    <row r="771" spans="1:1">
      <c r="A771" s="23"/>
    </row>
    <row r="772" spans="1:1">
      <c r="A772" s="23"/>
    </row>
    <row r="773" spans="1:1">
      <c r="A773" s="23"/>
    </row>
    <row r="774" spans="1:1">
      <c r="A774" s="23"/>
    </row>
    <row r="775" spans="1:1">
      <c r="A775" s="23"/>
    </row>
    <row r="776" spans="1:1">
      <c r="A776" s="23"/>
    </row>
    <row r="777" spans="1:1">
      <c r="A777" s="23"/>
    </row>
    <row r="778" spans="1:1">
      <c r="A778" s="23"/>
    </row>
    <row r="779" spans="1:1">
      <c r="A779" s="23"/>
    </row>
    <row r="780" spans="1:1">
      <c r="A780" s="23"/>
    </row>
    <row r="781" spans="1:1">
      <c r="A781" s="23"/>
    </row>
    <row r="782" spans="1:1">
      <c r="A782" s="23"/>
    </row>
    <row r="783" spans="1:1">
      <c r="A783" s="23"/>
    </row>
    <row r="784" spans="1:1">
      <c r="A784" s="23"/>
    </row>
    <row r="785" spans="1:1">
      <c r="A785" s="23"/>
    </row>
    <row r="786" spans="1:1">
      <c r="A786" s="23"/>
    </row>
    <row r="787" spans="1:1">
      <c r="A787" s="23"/>
    </row>
    <row r="788" spans="1:1">
      <c r="A788" s="23"/>
    </row>
    <row r="789" spans="1:1">
      <c r="A789" s="23"/>
    </row>
  </sheetData>
  <phoneticPr fontId="4"/>
  <printOptions horizontalCentered="1"/>
  <pageMargins left="0.9055118110236221" right="0.9055118110236221" top="0.74803149606299213" bottom="0.74803149606299213" header="0.31496062992125984" footer="0.31496062992125984"/>
  <pageSetup paperSize="9" orientation="portrait" horizontalDpi="0"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6"/>
  <sheetViews>
    <sheetView workbookViewId="0">
      <selection activeCell="A14" sqref="A14"/>
    </sheetView>
  </sheetViews>
  <sheetFormatPr defaultRowHeight="13.5"/>
  <cols>
    <col min="1" max="1" width="91.5" bestFit="1" customWidth="1"/>
  </cols>
  <sheetData>
    <row r="1" spans="1:1" ht="17.25">
      <c r="A1" s="25" t="s">
        <v>44</v>
      </c>
    </row>
    <row r="2" spans="1:1" ht="15" customHeight="1">
      <c r="A2" s="26" t="s">
        <v>45</v>
      </c>
    </row>
    <row r="3" spans="1:1" ht="15" customHeight="1">
      <c r="A3" s="26" t="s">
        <v>47</v>
      </c>
    </row>
    <row r="4" spans="1:1" ht="15" customHeight="1">
      <c r="A4" s="26" t="s">
        <v>48</v>
      </c>
    </row>
    <row r="5" spans="1:1" ht="15" customHeight="1">
      <c r="A5" s="26" t="s">
        <v>49</v>
      </c>
    </row>
    <row r="6" spans="1:1" ht="15" customHeight="1">
      <c r="A6" s="26" t="s">
        <v>50</v>
      </c>
    </row>
    <row r="7" spans="1:1" ht="15" customHeight="1">
      <c r="A7" s="26" t="s">
        <v>51</v>
      </c>
    </row>
    <row r="8" spans="1:1" ht="15" customHeight="1">
      <c r="A8" s="26" t="s">
        <v>52</v>
      </c>
    </row>
    <row r="9" spans="1:1" ht="15" customHeight="1">
      <c r="A9" s="26" t="s">
        <v>53</v>
      </c>
    </row>
    <row r="10" spans="1:1" ht="15" customHeight="1">
      <c r="A10" s="26" t="s">
        <v>54</v>
      </c>
    </row>
    <row r="11" spans="1:1" ht="15" customHeight="1">
      <c r="A11" s="26" t="s">
        <v>55</v>
      </c>
    </row>
    <row r="12" spans="1:1" ht="15" customHeight="1">
      <c r="A12" s="26" t="s">
        <v>56</v>
      </c>
    </row>
    <row r="13" spans="1:1" ht="15" customHeight="1">
      <c r="A13" s="26" t="s">
        <v>57</v>
      </c>
    </row>
    <row r="14" spans="1:1" ht="15" customHeight="1">
      <c r="A14" s="26" t="s">
        <v>58</v>
      </c>
    </row>
    <row r="15" spans="1:1" ht="15" customHeight="1">
      <c r="A15" s="26" t="s">
        <v>59</v>
      </c>
    </row>
    <row r="16" spans="1:1" ht="15" customHeight="1">
      <c r="A16" s="26" t="s">
        <v>60</v>
      </c>
    </row>
    <row r="17" spans="1:1" ht="15" customHeight="1">
      <c r="A17" s="26" t="s">
        <v>61</v>
      </c>
    </row>
    <row r="18" spans="1:1" ht="15" customHeight="1">
      <c r="A18" s="26" t="s">
        <v>46</v>
      </c>
    </row>
    <row r="19" spans="1:1" ht="15" customHeight="1">
      <c r="A19" s="26" t="s">
        <v>62</v>
      </c>
    </row>
    <row r="20" spans="1:1" ht="15" customHeight="1">
      <c r="A20" s="26" t="s">
        <v>63</v>
      </c>
    </row>
    <row r="21" spans="1:1" ht="15" customHeight="1">
      <c r="A21" s="26" t="s">
        <v>64</v>
      </c>
    </row>
    <row r="22" spans="1:1" ht="15" customHeight="1">
      <c r="A22" s="26" t="s">
        <v>65</v>
      </c>
    </row>
    <row r="23" spans="1:1" ht="15" customHeight="1">
      <c r="A23" s="26" t="s">
        <v>66</v>
      </c>
    </row>
    <row r="24" spans="1:1" ht="15" customHeight="1">
      <c r="A24" s="26" t="s">
        <v>67</v>
      </c>
    </row>
    <row r="25" spans="1:1" ht="15" customHeight="1">
      <c r="A25" s="26" t="s">
        <v>68</v>
      </c>
    </row>
    <row r="26" spans="1:1" ht="15" customHeight="1">
      <c r="A26" s="26" t="s">
        <v>69</v>
      </c>
    </row>
    <row r="27" spans="1:1" ht="15" customHeight="1">
      <c r="A27" s="26" t="s">
        <v>70</v>
      </c>
    </row>
    <row r="28" spans="1:1" ht="15" customHeight="1">
      <c r="A28" s="26" t="s">
        <v>71</v>
      </c>
    </row>
    <row r="29" spans="1:1" ht="15" customHeight="1">
      <c r="A29" s="26" t="s">
        <v>72</v>
      </c>
    </row>
    <row r="30" spans="1:1" ht="15" customHeight="1">
      <c r="A30" s="26" t="s">
        <v>73</v>
      </c>
    </row>
    <row r="31" spans="1:1" ht="15" customHeight="1">
      <c r="A31" s="26" t="s">
        <v>74</v>
      </c>
    </row>
    <row r="32" spans="1:1" ht="15" customHeight="1">
      <c r="A32" s="26" t="s">
        <v>75</v>
      </c>
    </row>
    <row r="33" spans="1:1" ht="15" customHeight="1">
      <c r="A33" s="26" t="s">
        <v>76</v>
      </c>
    </row>
    <row r="34" spans="1:1" ht="15" customHeight="1">
      <c r="A34" s="26" t="s">
        <v>77</v>
      </c>
    </row>
    <row r="35" spans="1:1" ht="15" customHeight="1">
      <c r="A35" s="26" t="s">
        <v>78</v>
      </c>
    </row>
    <row r="36" spans="1:1" ht="15" customHeight="1">
      <c r="A36" s="26" t="s">
        <v>79</v>
      </c>
    </row>
    <row r="37" spans="1:1" ht="15" customHeight="1">
      <c r="A37" s="26" t="s">
        <v>80</v>
      </c>
    </row>
    <row r="38" spans="1:1" ht="15" customHeight="1">
      <c r="A38" s="26" t="s">
        <v>81</v>
      </c>
    </row>
    <row r="39" spans="1:1" ht="15" customHeight="1">
      <c r="A39" s="26" t="s">
        <v>82</v>
      </c>
    </row>
    <row r="40" spans="1:1" ht="15" customHeight="1">
      <c r="A40" s="26" t="s">
        <v>83</v>
      </c>
    </row>
    <row r="41" spans="1:1" ht="15" customHeight="1">
      <c r="A41" s="26" t="s">
        <v>84</v>
      </c>
    </row>
    <row r="42" spans="1:1" ht="15" customHeight="1">
      <c r="A42" s="26" t="s">
        <v>85</v>
      </c>
    </row>
    <row r="43" spans="1:1" ht="15" customHeight="1">
      <c r="A43" s="26" t="s">
        <v>86</v>
      </c>
    </row>
    <row r="44" spans="1:1" ht="15" customHeight="1">
      <c r="A44" s="26" t="s">
        <v>87</v>
      </c>
    </row>
    <row r="45" spans="1:1" ht="15" customHeight="1">
      <c r="A45" s="26" t="s">
        <v>88</v>
      </c>
    </row>
    <row r="46" spans="1:1" ht="15" customHeight="1">
      <c r="A46" s="26" t="s">
        <v>89</v>
      </c>
    </row>
  </sheetData>
  <phoneticPr fontId="4"/>
  <printOptions horizontalCentered="1"/>
  <pageMargins left="0.9055118110236221" right="0.9055118110236221" top="0.74803149606299213" bottom="0.74803149606299213" header="0.31496062992125984" footer="0.31496062992125984"/>
  <pageSetup paperSize="9" orientation="portrait" horizontalDpi="0"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4"/>
  <sheetViews>
    <sheetView workbookViewId="0">
      <selection activeCell="A16" sqref="A16"/>
    </sheetView>
  </sheetViews>
  <sheetFormatPr defaultRowHeight="13.5"/>
  <cols>
    <col min="1" max="1" width="91.5" bestFit="1" customWidth="1"/>
  </cols>
  <sheetData>
    <row r="1" spans="1:1" ht="17.25">
      <c r="A1" s="25" t="s">
        <v>90</v>
      </c>
    </row>
    <row r="2" spans="1:1" ht="15" customHeight="1">
      <c r="A2" s="26" t="s">
        <v>91</v>
      </c>
    </row>
    <row r="3" spans="1:1" ht="15" customHeight="1">
      <c r="A3" s="26" t="s">
        <v>101</v>
      </c>
    </row>
    <row r="4" spans="1:1" ht="15" customHeight="1">
      <c r="A4" s="26" t="s">
        <v>102</v>
      </c>
    </row>
    <row r="5" spans="1:1" ht="15" customHeight="1">
      <c r="A5" s="26" t="s">
        <v>103</v>
      </c>
    </row>
    <row r="6" spans="1:1" ht="15" customHeight="1">
      <c r="A6" s="26" t="s">
        <v>104</v>
      </c>
    </row>
    <row r="7" spans="1:1" ht="15" customHeight="1">
      <c r="A7" s="26" t="s">
        <v>105</v>
      </c>
    </row>
    <row r="8" spans="1:1" ht="15" customHeight="1">
      <c r="A8" s="26" t="s">
        <v>106</v>
      </c>
    </row>
    <row r="9" spans="1:1" ht="15" customHeight="1">
      <c r="A9" s="26" t="s">
        <v>107</v>
      </c>
    </row>
    <row r="10" spans="1:1" ht="15" customHeight="1">
      <c r="A10" s="26" t="s">
        <v>108</v>
      </c>
    </row>
    <row r="11" spans="1:1" ht="15" customHeight="1">
      <c r="A11" s="26" t="s">
        <v>109</v>
      </c>
    </row>
    <row r="12" spans="1:1" ht="15" customHeight="1">
      <c r="A12" s="26" t="s">
        <v>110</v>
      </c>
    </row>
    <row r="13" spans="1:1" ht="15" customHeight="1">
      <c r="A13" s="26" t="s">
        <v>111</v>
      </c>
    </row>
    <row r="14" spans="1:1" ht="15" customHeight="1">
      <c r="A14" s="26" t="s">
        <v>112</v>
      </c>
    </row>
    <row r="15" spans="1:1" ht="15" customHeight="1">
      <c r="A15" s="26" t="s">
        <v>113</v>
      </c>
    </row>
    <row r="16" spans="1:1" ht="15" customHeight="1">
      <c r="A16" s="26" t="s">
        <v>114</v>
      </c>
    </row>
    <row r="17" spans="1:1" ht="15" customHeight="1">
      <c r="A17" s="26" t="s">
        <v>115</v>
      </c>
    </row>
    <row r="18" spans="1:1" ht="15" customHeight="1">
      <c r="A18" s="26" t="s">
        <v>116</v>
      </c>
    </row>
    <row r="19" spans="1:1" ht="15" customHeight="1">
      <c r="A19" s="26" t="s">
        <v>117</v>
      </c>
    </row>
    <row r="20" spans="1:1" ht="15" customHeight="1">
      <c r="A20" s="26" t="s">
        <v>118</v>
      </c>
    </row>
    <row r="21" spans="1:1" ht="15" customHeight="1">
      <c r="A21" s="26" t="s">
        <v>120</v>
      </c>
    </row>
    <row r="22" spans="1:1" ht="15" customHeight="1">
      <c r="A22" s="26" t="s">
        <v>119</v>
      </c>
    </row>
    <row r="23" spans="1:1" ht="15" customHeight="1">
      <c r="A23" s="26" t="s">
        <v>121</v>
      </c>
    </row>
    <row r="24" spans="1:1" ht="15" customHeight="1">
      <c r="A24" s="26" t="s">
        <v>122</v>
      </c>
    </row>
    <row r="25" spans="1:1" ht="15" customHeight="1">
      <c r="A25" s="26" t="s">
        <v>40</v>
      </c>
    </row>
    <row r="26" spans="1:1" ht="15" customHeight="1">
      <c r="A26" s="26" t="s">
        <v>92</v>
      </c>
    </row>
    <row r="27" spans="1:1" ht="15" customHeight="1">
      <c r="A27" s="26" t="s">
        <v>123</v>
      </c>
    </row>
    <row r="28" spans="1:1" ht="15" customHeight="1">
      <c r="A28" s="26" t="s">
        <v>124</v>
      </c>
    </row>
    <row r="29" spans="1:1" ht="15" customHeight="1">
      <c r="A29" s="26" t="s">
        <v>125</v>
      </c>
    </row>
    <row r="30" spans="1:1" ht="15" customHeight="1">
      <c r="A30" s="26" t="s">
        <v>126</v>
      </c>
    </row>
    <row r="31" spans="1:1" ht="15" customHeight="1">
      <c r="A31" s="26" t="s">
        <v>127</v>
      </c>
    </row>
    <row r="32" spans="1:1" ht="15" customHeight="1">
      <c r="A32" s="26" t="s">
        <v>128</v>
      </c>
    </row>
    <row r="33" spans="1:1" ht="15" customHeight="1">
      <c r="A33" s="26" t="s">
        <v>129</v>
      </c>
    </row>
    <row r="34" spans="1:1" ht="15" customHeight="1">
      <c r="A34" s="26" t="s">
        <v>93</v>
      </c>
    </row>
    <row r="35" spans="1:1" ht="15" customHeight="1">
      <c r="A35" s="26" t="s">
        <v>130</v>
      </c>
    </row>
    <row r="36" spans="1:1" ht="15" customHeight="1">
      <c r="A36" s="26" t="s">
        <v>131</v>
      </c>
    </row>
    <row r="37" spans="1:1" ht="15" customHeight="1">
      <c r="A37" s="26" t="s">
        <v>132</v>
      </c>
    </row>
    <row r="38" spans="1:1" ht="15" customHeight="1">
      <c r="A38" s="26" t="s">
        <v>133</v>
      </c>
    </row>
    <row r="39" spans="1:1" ht="15" customHeight="1">
      <c r="A39" s="26" t="s">
        <v>134</v>
      </c>
    </row>
    <row r="40" spans="1:1" ht="15" customHeight="1">
      <c r="A40" s="26" t="s">
        <v>135</v>
      </c>
    </row>
    <row r="41" spans="1:1" ht="15" customHeight="1">
      <c r="A41" s="26" t="s">
        <v>94</v>
      </c>
    </row>
    <row r="42" spans="1:1" ht="15" customHeight="1">
      <c r="A42" s="26" t="s">
        <v>136</v>
      </c>
    </row>
    <row r="43" spans="1:1" ht="15" customHeight="1">
      <c r="A43" s="26" t="s">
        <v>137</v>
      </c>
    </row>
    <row r="44" spans="1:1" ht="15" customHeight="1">
      <c r="A44" s="26" t="s">
        <v>138</v>
      </c>
    </row>
    <row r="45" spans="1:1" ht="15" customHeight="1">
      <c r="A45" s="26" t="s">
        <v>95</v>
      </c>
    </row>
    <row r="46" spans="1:1" ht="15" customHeight="1">
      <c r="A46" s="26" t="s">
        <v>139</v>
      </c>
    </row>
    <row r="47" spans="1:1">
      <c r="A47" s="23" t="s">
        <v>140</v>
      </c>
    </row>
    <row r="48" spans="1:1">
      <c r="A48" s="23" t="s">
        <v>141</v>
      </c>
    </row>
    <row r="49" spans="1:1">
      <c r="A49" s="23" t="s">
        <v>96</v>
      </c>
    </row>
    <row r="50" spans="1:1">
      <c r="A50" s="23" t="s">
        <v>142</v>
      </c>
    </row>
    <row r="51" spans="1:1">
      <c r="A51" s="23" t="s">
        <v>143</v>
      </c>
    </row>
    <row r="52" spans="1:1">
      <c r="A52" s="23" t="s">
        <v>97</v>
      </c>
    </row>
    <row r="53" spans="1:1">
      <c r="A53" s="23" t="s">
        <v>144</v>
      </c>
    </row>
    <row r="54" spans="1:1">
      <c r="A54" s="23" t="s">
        <v>98</v>
      </c>
    </row>
    <row r="55" spans="1:1">
      <c r="A55" s="23" t="s">
        <v>145</v>
      </c>
    </row>
    <row r="56" spans="1:1">
      <c r="A56" s="23" t="s">
        <v>146</v>
      </c>
    </row>
    <row r="57" spans="1:1">
      <c r="A57" s="23" t="s">
        <v>99</v>
      </c>
    </row>
    <row r="58" spans="1:1">
      <c r="A58" s="23" t="s">
        <v>147</v>
      </c>
    </row>
    <row r="59" spans="1:1">
      <c r="A59" s="23" t="s">
        <v>100</v>
      </c>
    </row>
    <row r="60" spans="1:1">
      <c r="A60" s="23" t="s">
        <v>148</v>
      </c>
    </row>
    <row r="61" spans="1:1">
      <c r="A61" s="23" t="s">
        <v>149</v>
      </c>
    </row>
    <row r="62" spans="1:1">
      <c r="A62" s="23" t="s">
        <v>150</v>
      </c>
    </row>
    <row r="63" spans="1:1">
      <c r="A63" s="23" t="s">
        <v>151</v>
      </c>
    </row>
    <row r="64" spans="1:1">
      <c r="A64" s="23" t="s">
        <v>152</v>
      </c>
    </row>
  </sheetData>
  <phoneticPr fontId="4"/>
  <printOptions horizontalCentered="1"/>
  <pageMargins left="0.9055118110236221" right="0.9055118110236221" top="0.74803149606299213" bottom="0.74803149606299213" header="0.31496062992125984" footer="0.31496062992125984"/>
  <pageSetup paperSize="9" orientation="portrait" horizontalDpi="0"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0"/>
  <sheetViews>
    <sheetView workbookViewId="0">
      <selection activeCell="D2" sqref="D2:F2"/>
    </sheetView>
  </sheetViews>
  <sheetFormatPr defaultRowHeight="13.5"/>
  <cols>
    <col min="1" max="1" width="29.875" customWidth="1"/>
    <col min="2" max="2" width="16.75" customWidth="1"/>
    <col min="3" max="3" width="7.875" customWidth="1"/>
    <col min="4" max="4" width="8" customWidth="1"/>
    <col min="5" max="5" width="8.125" customWidth="1"/>
    <col min="6" max="6" width="13.625" customWidth="1"/>
  </cols>
  <sheetData>
    <row r="1" spans="1:6" ht="51" customHeight="1">
      <c r="A1" s="91" t="s">
        <v>552</v>
      </c>
      <c r="B1" s="91"/>
      <c r="C1" s="91"/>
      <c r="D1" s="91"/>
      <c r="E1" s="91"/>
      <c r="F1" s="91"/>
    </row>
    <row r="2" spans="1:6">
      <c r="A2" s="23"/>
      <c r="B2" s="23"/>
      <c r="C2" s="23"/>
      <c r="D2" s="90">
        <v>42470</v>
      </c>
      <c r="E2" s="90"/>
      <c r="F2" s="90"/>
    </row>
    <row r="3" spans="1:6">
      <c r="A3" s="23"/>
      <c r="B3" s="23"/>
      <c r="C3" s="23"/>
      <c r="D3" s="23"/>
      <c r="E3" s="23"/>
      <c r="F3" s="23"/>
    </row>
    <row r="4" spans="1:6">
      <c r="A4" s="23"/>
      <c r="B4" s="23"/>
      <c r="C4" s="23"/>
      <c r="D4" s="23"/>
      <c r="E4" s="23"/>
      <c r="F4" s="23"/>
    </row>
    <row r="5" spans="1:6">
      <c r="A5" s="23" t="s">
        <v>549</v>
      </c>
      <c r="B5" s="23"/>
      <c r="C5" s="23"/>
      <c r="D5" s="23"/>
      <c r="E5" s="23"/>
      <c r="F5" s="23"/>
    </row>
    <row r="6" spans="1:6">
      <c r="A6" s="23" t="s">
        <v>550</v>
      </c>
      <c r="B6" s="23"/>
      <c r="C6" s="23"/>
      <c r="D6" s="23"/>
      <c r="E6" s="23"/>
      <c r="F6" s="23"/>
    </row>
    <row r="7" spans="1:6">
      <c r="A7" s="23" t="str">
        <f>"会計課長　"&amp;入力シート!B3&amp;"　殿"</f>
        <v>会計課長　石山　秀一　殿</v>
      </c>
      <c r="B7" s="23"/>
      <c r="C7" s="23"/>
      <c r="D7" s="23"/>
      <c r="E7" s="23"/>
      <c r="F7" s="23"/>
    </row>
    <row r="8" spans="1:6">
      <c r="A8" s="23"/>
      <c r="B8" s="23"/>
      <c r="C8" s="23"/>
      <c r="D8" s="23"/>
      <c r="E8" s="23"/>
      <c r="F8" s="23"/>
    </row>
    <row r="9" spans="1:6">
      <c r="A9" s="23"/>
      <c r="B9" s="23"/>
      <c r="C9" s="23"/>
      <c r="D9" s="23"/>
      <c r="E9" s="23"/>
      <c r="F9" s="23"/>
    </row>
    <row r="10" spans="1:6">
      <c r="A10" s="23"/>
      <c r="B10" s="23"/>
      <c r="C10" s="23"/>
      <c r="D10" s="23"/>
      <c r="E10" s="23"/>
      <c r="F10" s="23"/>
    </row>
    <row r="11" spans="1:6">
      <c r="A11" s="23"/>
      <c r="B11" s="23"/>
      <c r="C11" s="92" t="str">
        <f>入力シート!B7</f>
        <v>株式会社　ザ・文具</v>
      </c>
      <c r="D11" s="92"/>
      <c r="E11" s="92"/>
      <c r="F11" s="92"/>
    </row>
    <row r="12" spans="1:6">
      <c r="A12" s="23"/>
      <c r="B12" s="23"/>
      <c r="C12" s="92" t="str">
        <f>入力シート!B8&amp;"　　印"</f>
        <v>代表取締役　紙　鉛筆　　　印</v>
      </c>
      <c r="D12" s="92"/>
      <c r="E12" s="92"/>
      <c r="F12" s="92"/>
    </row>
    <row r="13" spans="1:6">
      <c r="A13" s="23"/>
      <c r="B13" s="23"/>
      <c r="C13" s="23"/>
      <c r="D13" s="23"/>
      <c r="E13" s="23"/>
      <c r="F13" s="23"/>
    </row>
    <row r="14" spans="1:6">
      <c r="A14" s="23" t="s">
        <v>554</v>
      </c>
      <c r="B14" s="23"/>
      <c r="C14" s="23"/>
      <c r="D14" s="23"/>
      <c r="E14" s="23"/>
      <c r="F14" s="23"/>
    </row>
    <row r="15" spans="1:6">
      <c r="A15" s="23"/>
      <c r="B15" s="23"/>
      <c r="C15" s="23"/>
      <c r="D15" s="23"/>
      <c r="E15" s="23"/>
      <c r="F15" s="23"/>
    </row>
    <row r="16" spans="1:6" ht="17.25">
      <c r="A16" s="93">
        <f>F34</f>
        <v>11485638</v>
      </c>
      <c r="B16" s="93"/>
      <c r="C16" s="46"/>
      <c r="D16" s="23"/>
      <c r="E16" s="23"/>
      <c r="F16" s="23"/>
    </row>
    <row r="17" spans="1:6">
      <c r="A17" s="23"/>
      <c r="B17" s="23"/>
      <c r="C17" s="23"/>
      <c r="D17" s="23"/>
      <c r="E17" s="23"/>
      <c r="F17" s="23"/>
    </row>
    <row r="18" spans="1:6">
      <c r="A18" s="89" t="s">
        <v>555</v>
      </c>
      <c r="B18" s="89"/>
      <c r="C18" s="89"/>
      <c r="D18" s="89"/>
      <c r="E18" s="89"/>
      <c r="F18" s="89"/>
    </row>
    <row r="19" spans="1:6">
      <c r="A19" s="47" t="s">
        <v>283</v>
      </c>
      <c r="B19" s="41" t="s">
        <v>2</v>
      </c>
      <c r="C19" s="41" t="s">
        <v>3</v>
      </c>
      <c r="D19" s="41" t="s">
        <v>157</v>
      </c>
      <c r="E19" s="41" t="s">
        <v>551</v>
      </c>
      <c r="F19" s="41" t="s">
        <v>159</v>
      </c>
    </row>
    <row r="20" spans="1:6" ht="36.75" customHeight="1">
      <c r="A20" s="38" t="str">
        <f>内訳書!B3</f>
        <v>インクカートリッジ　黒1ほか55件</v>
      </c>
      <c r="B20" s="39" t="str">
        <f>内訳書!C3</f>
        <v>契約書のとおり</v>
      </c>
      <c r="C20" s="39" t="str">
        <f>内訳書!D3</f>
        <v/>
      </c>
      <c r="D20" s="39" t="str">
        <f>内訳書!E3</f>
        <v/>
      </c>
      <c r="E20" s="39" t="str">
        <f>内訳書!F3</f>
        <v/>
      </c>
      <c r="F20" s="40">
        <f>内訳書!G3</f>
        <v>10634850</v>
      </c>
    </row>
    <row r="21" spans="1:6" ht="26.25" customHeight="1">
      <c r="A21" s="38"/>
      <c r="B21" s="41" t="s">
        <v>153</v>
      </c>
      <c r="C21" s="39"/>
      <c r="D21" s="39"/>
      <c r="E21" s="39"/>
      <c r="F21" s="40"/>
    </row>
    <row r="22" spans="1:6" ht="26.25" customHeight="1">
      <c r="A22" s="38"/>
      <c r="B22" s="41"/>
      <c r="C22" s="39"/>
      <c r="D22" s="39"/>
      <c r="E22" s="39"/>
      <c r="F22" s="40"/>
    </row>
    <row r="23" spans="1:6" ht="26.25" customHeight="1">
      <c r="A23" s="38"/>
      <c r="B23" s="41"/>
      <c r="C23" s="39"/>
      <c r="D23" s="39"/>
      <c r="E23" s="39"/>
      <c r="F23" s="40"/>
    </row>
    <row r="24" spans="1:6" ht="26.25" customHeight="1">
      <c r="A24" s="38"/>
      <c r="B24" s="41"/>
      <c r="C24" s="39"/>
      <c r="D24" s="39"/>
      <c r="E24" s="39"/>
      <c r="F24" s="40"/>
    </row>
    <row r="25" spans="1:6" ht="26.25" customHeight="1">
      <c r="A25" s="38"/>
      <c r="B25" s="41"/>
      <c r="C25" s="39"/>
      <c r="D25" s="39"/>
      <c r="E25" s="39"/>
      <c r="F25" s="40"/>
    </row>
    <row r="26" spans="1:6" ht="26.25" customHeight="1">
      <c r="A26" s="38"/>
      <c r="B26" s="41"/>
      <c r="C26" s="39"/>
      <c r="D26" s="39"/>
      <c r="E26" s="39"/>
      <c r="F26" s="40"/>
    </row>
    <row r="27" spans="1:6" ht="26.25" customHeight="1">
      <c r="A27" s="38"/>
      <c r="B27" s="39"/>
      <c r="C27" s="39"/>
      <c r="D27" s="39"/>
      <c r="E27" s="39"/>
      <c r="F27" s="40"/>
    </row>
    <row r="28" spans="1:6" ht="26.25" customHeight="1">
      <c r="A28" s="38"/>
      <c r="B28" s="39"/>
      <c r="C28" s="39"/>
      <c r="D28" s="39"/>
      <c r="E28" s="39"/>
      <c r="F28" s="40"/>
    </row>
    <row r="29" spans="1:6" ht="26.25" customHeight="1">
      <c r="A29" s="38"/>
      <c r="B29" s="39"/>
      <c r="C29" s="39"/>
      <c r="D29" s="39"/>
      <c r="E29" s="39"/>
      <c r="F29" s="40"/>
    </row>
    <row r="30" spans="1:6" ht="26.25" customHeight="1">
      <c r="A30" s="38"/>
      <c r="B30" s="39"/>
      <c r="C30" s="39"/>
      <c r="D30" s="39"/>
      <c r="E30" s="39"/>
      <c r="F30" s="40"/>
    </row>
    <row r="31" spans="1:6" ht="26.25" customHeight="1">
      <c r="A31" s="38"/>
      <c r="B31" s="39"/>
      <c r="C31" s="39"/>
      <c r="D31" s="39"/>
      <c r="E31" s="39"/>
      <c r="F31" s="40"/>
    </row>
    <row r="32" spans="1:6" ht="26.25" customHeight="1">
      <c r="A32" s="38"/>
      <c r="B32" s="41"/>
      <c r="C32" s="41"/>
      <c r="D32" s="42"/>
      <c r="E32" s="43"/>
      <c r="F32" s="44"/>
    </row>
    <row r="33" spans="1:6" ht="26.25" customHeight="1">
      <c r="A33" s="41" t="s">
        <v>8</v>
      </c>
      <c r="B33" s="45">
        <v>0.08</v>
      </c>
      <c r="C33" s="39"/>
      <c r="D33" s="42"/>
      <c r="E33" s="43"/>
      <c r="F33" s="44">
        <f>INT(F20*B33)</f>
        <v>850788</v>
      </c>
    </row>
    <row r="34" spans="1:6" ht="26.25" customHeight="1">
      <c r="A34" s="41" t="s">
        <v>282</v>
      </c>
      <c r="B34" s="39"/>
      <c r="C34" s="39"/>
      <c r="D34" s="42"/>
      <c r="E34" s="43"/>
      <c r="F34" s="44">
        <f>F20+F33</f>
        <v>11485638</v>
      </c>
    </row>
    <row r="35" spans="1:6">
      <c r="A35" s="23"/>
      <c r="B35" s="23"/>
      <c r="C35" s="23"/>
      <c r="D35" s="23"/>
      <c r="E35" s="23"/>
      <c r="F35" s="23"/>
    </row>
    <row r="36" spans="1:6">
      <c r="A36" s="23"/>
      <c r="B36" s="23"/>
      <c r="C36" s="23"/>
      <c r="D36" s="23"/>
      <c r="E36" s="23"/>
      <c r="F36" s="23"/>
    </row>
    <row r="37" spans="1:6">
      <c r="A37" s="23"/>
      <c r="B37" s="23"/>
      <c r="C37" s="23"/>
      <c r="D37" s="23"/>
      <c r="E37" s="23"/>
      <c r="F37" s="23"/>
    </row>
    <row r="38" spans="1:6">
      <c r="A38" s="23"/>
      <c r="B38" s="23"/>
      <c r="C38" s="23"/>
      <c r="D38" s="23"/>
      <c r="E38" s="23"/>
      <c r="F38" s="23"/>
    </row>
    <row r="39" spans="1:6">
      <c r="A39" s="23"/>
      <c r="B39" s="23"/>
      <c r="C39" s="23"/>
      <c r="D39" s="23"/>
      <c r="E39" s="23"/>
      <c r="F39" s="23"/>
    </row>
    <row r="40" spans="1:6">
      <c r="A40" s="23"/>
      <c r="B40" s="23"/>
      <c r="C40" s="23"/>
      <c r="D40" s="23"/>
      <c r="E40" s="23"/>
      <c r="F40" s="23"/>
    </row>
    <row r="41" spans="1:6">
      <c r="A41" s="23"/>
      <c r="B41" s="23"/>
      <c r="C41" s="23"/>
      <c r="D41" s="23"/>
      <c r="E41" s="23"/>
      <c r="F41" s="23"/>
    </row>
    <row r="42" spans="1:6">
      <c r="A42" s="23"/>
      <c r="B42" s="23"/>
      <c r="C42" s="23"/>
      <c r="D42" s="23"/>
      <c r="E42" s="23"/>
      <c r="F42" s="23"/>
    </row>
    <row r="43" spans="1:6">
      <c r="A43" s="23"/>
      <c r="B43" s="23"/>
      <c r="C43" s="23"/>
      <c r="D43" s="23"/>
      <c r="E43" s="23"/>
      <c r="F43" s="23"/>
    </row>
    <row r="44" spans="1:6">
      <c r="A44" s="23"/>
      <c r="B44" s="23"/>
      <c r="C44" s="23"/>
      <c r="D44" s="23"/>
      <c r="E44" s="23"/>
      <c r="F44" s="23"/>
    </row>
    <row r="45" spans="1:6">
      <c r="A45" s="23"/>
      <c r="B45" s="23"/>
      <c r="C45" s="23"/>
      <c r="D45" s="23"/>
      <c r="E45" s="23"/>
      <c r="F45" s="23"/>
    </row>
    <row r="46" spans="1:6">
      <c r="A46" s="23"/>
      <c r="B46" s="23"/>
      <c r="C46" s="23"/>
      <c r="D46" s="23"/>
      <c r="E46" s="23"/>
      <c r="F46" s="23"/>
    </row>
    <row r="47" spans="1:6">
      <c r="A47" s="23"/>
      <c r="B47" s="23"/>
      <c r="C47" s="23"/>
      <c r="D47" s="23"/>
      <c r="E47" s="23"/>
      <c r="F47" s="23"/>
    </row>
    <row r="48" spans="1:6">
      <c r="A48" s="23"/>
      <c r="B48" s="23"/>
      <c r="C48" s="23"/>
      <c r="D48" s="23"/>
      <c r="E48" s="23"/>
      <c r="F48" s="23"/>
    </row>
    <row r="49" spans="1:6">
      <c r="A49" s="23"/>
      <c r="B49" s="23"/>
      <c r="C49" s="23"/>
      <c r="D49" s="23"/>
      <c r="E49" s="23"/>
      <c r="F49" s="23"/>
    </row>
    <row r="50" spans="1:6">
      <c r="A50" s="23"/>
      <c r="B50" s="23"/>
      <c r="C50" s="23"/>
      <c r="D50" s="23"/>
      <c r="E50" s="23"/>
      <c r="F50" s="23"/>
    </row>
    <row r="51" spans="1:6">
      <c r="A51" s="23"/>
      <c r="B51" s="23"/>
      <c r="C51" s="23"/>
      <c r="D51" s="23"/>
      <c r="E51" s="23"/>
      <c r="F51" s="23"/>
    </row>
    <row r="52" spans="1:6">
      <c r="A52" s="23"/>
      <c r="B52" s="23"/>
      <c r="C52" s="23"/>
      <c r="D52" s="23"/>
      <c r="E52" s="23"/>
      <c r="F52" s="23"/>
    </row>
    <row r="53" spans="1:6">
      <c r="A53" s="23"/>
      <c r="B53" s="23"/>
      <c r="C53" s="23"/>
      <c r="D53" s="23"/>
      <c r="E53" s="23"/>
      <c r="F53" s="23"/>
    </row>
    <row r="54" spans="1:6">
      <c r="A54" s="23"/>
      <c r="B54" s="23"/>
      <c r="C54" s="23"/>
      <c r="D54" s="23"/>
      <c r="E54" s="23"/>
      <c r="F54" s="23"/>
    </row>
    <row r="55" spans="1:6">
      <c r="A55" s="23"/>
      <c r="B55" s="23"/>
      <c r="C55" s="23"/>
      <c r="D55" s="23"/>
      <c r="E55" s="23"/>
      <c r="F55" s="23"/>
    </row>
    <row r="56" spans="1:6">
      <c r="A56" s="23"/>
      <c r="B56" s="23"/>
      <c r="C56" s="23"/>
      <c r="D56" s="23"/>
      <c r="E56" s="23"/>
      <c r="F56" s="23"/>
    </row>
    <row r="57" spans="1:6">
      <c r="A57" s="23"/>
      <c r="B57" s="23"/>
      <c r="C57" s="23"/>
      <c r="D57" s="23"/>
      <c r="E57" s="23"/>
      <c r="F57" s="23"/>
    </row>
    <row r="58" spans="1:6">
      <c r="A58" s="23"/>
      <c r="B58" s="23"/>
      <c r="C58" s="23"/>
      <c r="D58" s="23"/>
      <c r="E58" s="23"/>
      <c r="F58" s="23"/>
    </row>
    <row r="59" spans="1:6">
      <c r="A59" s="23"/>
      <c r="B59" s="23"/>
      <c r="C59" s="23"/>
      <c r="D59" s="23"/>
      <c r="E59" s="23"/>
      <c r="F59" s="23"/>
    </row>
    <row r="60" spans="1:6">
      <c r="A60" s="23"/>
      <c r="B60" s="23"/>
      <c r="C60" s="23"/>
      <c r="D60" s="23"/>
      <c r="E60" s="23"/>
      <c r="F60" s="23"/>
    </row>
  </sheetData>
  <mergeCells count="6">
    <mergeCell ref="A18:F18"/>
    <mergeCell ref="D2:F2"/>
    <mergeCell ref="A1:F1"/>
    <mergeCell ref="C11:F11"/>
    <mergeCell ref="C12:F12"/>
    <mergeCell ref="A16:B16"/>
  </mergeCells>
  <phoneticPr fontId="4"/>
  <printOptions horizontalCentered="1"/>
  <pageMargins left="0.9055118110236221" right="0.70866141732283472" top="0.74803149606299213" bottom="0.74803149606299213" header="0.31496062992125984" footer="0.31496062992125984"/>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3</vt:i4>
      </vt:variant>
    </vt:vector>
  </HeadingPairs>
  <TitlesOfParts>
    <vt:vector size="11" baseType="lpstr">
      <vt:lpstr>作成要領</vt:lpstr>
      <vt:lpstr>入力シート</vt:lpstr>
      <vt:lpstr>物品売買契約書</vt:lpstr>
      <vt:lpstr>内訳書</vt:lpstr>
      <vt:lpstr>売買契約条項</vt:lpstr>
      <vt:lpstr>談合特約</vt:lpstr>
      <vt:lpstr>暴力団排除</vt:lpstr>
      <vt:lpstr>請求書</vt:lpstr>
      <vt:lpstr>内訳書!Print_Area</vt:lpstr>
      <vt:lpstr>物品売買契約書!Print_Area</vt:lpstr>
      <vt:lpstr>内訳書!Print_Titles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2015-03-17T07:26:20Z</cp:lastPrinted>
  <dcterms:created xsi:type="dcterms:W3CDTF">2015-03-17T00:44:43Z</dcterms:created>
  <dcterms:modified xsi:type="dcterms:W3CDTF">2015-05-15T23:32:15Z</dcterms:modified>
</cp:coreProperties>
</file>