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個人データ\行政文書\R８年度\契約\工事\08    【400超】地下ピット配管改修工事\公告\"/>
    </mc:Choice>
  </mc:AlternateContent>
  <xr:revisionPtr revIDLastSave="0" documentId="13_ncr:1_{501BB710-AAB0-4B4E-BF51-5F5CE27FE3E6}" xr6:coauthVersionLast="47" xr6:coauthVersionMax="47" xr10:uidLastSave="{00000000-0000-0000-0000-000000000000}"/>
  <bookViews>
    <workbookView xWindow="-120" yWindow="-120" windowWidth="20730" windowHeight="11040" tabRatio="821" activeTab="4" xr2:uid="{00000000-000D-0000-FFFF-FFFF00000000}"/>
  </bookViews>
  <sheets>
    <sheet name="入札書" sheetId="34" r:id="rId1"/>
    <sheet name="入札委任状" sheetId="35" r:id="rId2"/>
    <sheet name="市価調査書" sheetId="31" r:id="rId3"/>
    <sheet name="下見積書" sheetId="15" r:id="rId4"/>
    <sheet name="数量明細" sheetId="72" r:id="rId5"/>
  </sheets>
  <externalReferences>
    <externalReference r:id="rId6"/>
    <externalReference r:id="rId7"/>
    <externalReference r:id="rId8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_xlnm.Print_Area" localSheetId="3">下見積書!$A$1:$G$40</definedName>
    <definedName name="_xlnm.Print_Area" localSheetId="2">市価調査書!$A$1:$H$28</definedName>
    <definedName name="_xlnm.Print_Area" localSheetId="1">入札委任状!$A$1:$H$39</definedName>
    <definedName name="_xlnm.Print_Area" localSheetId="0">入札書!$A$1:$H$43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>#REF!</definedName>
    <definedName name="科目">#REF!</definedName>
    <definedName name="科目２">#REF!</definedName>
    <definedName name="科目表">#REF!</definedName>
    <definedName name="会社名">#REF!</definedName>
    <definedName name="各付区分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検調内訳">#REF!</definedName>
    <definedName name="見積査定">#REF!</definedName>
    <definedName name="公告">#REF!</definedName>
    <definedName name="済通内訳">#REF!</definedName>
    <definedName name="材料数量">#REF!</definedName>
    <definedName name="材料単価">#REF!</definedName>
    <definedName name="算出根拠">#REF!</definedName>
    <definedName name="算定基礎">#REF!</definedName>
    <definedName name="条項">#REF!</definedName>
    <definedName name="説明会">#REF!</definedName>
    <definedName name="電気一位代価">#REF!</definedName>
    <definedName name="二位代価">#REF!</definedName>
    <definedName name="入札">#REF!</definedName>
    <definedName name="納地">#REF!</definedName>
    <definedName name="部隊名">#REF!</definedName>
    <definedName name="名前">#REF!</definedName>
    <definedName name="労務単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72" l="1"/>
  <c r="E43" i="72"/>
  <c r="H43" i="72"/>
  <c r="E38" i="72"/>
  <c r="E35" i="72"/>
  <c r="E24" i="72"/>
  <c r="E39" i="72" s="1"/>
  <c r="E23" i="72"/>
  <c r="E21" i="72"/>
  <c r="A4" i="72"/>
  <c r="H24" i="72" l="1"/>
</calcChain>
</file>

<file path=xl/sharedStrings.xml><?xml version="1.0" encoding="utf-8"?>
<sst xmlns="http://schemas.openxmlformats.org/spreadsheetml/2006/main" count="253" uniqueCount="152">
  <si>
    <t>数量</t>
    <rPh sb="0" eb="2">
      <t>スウリョウ</t>
    </rPh>
    <phoneticPr fontId="11"/>
  </si>
  <si>
    <t>市価調査書</t>
    <rPh sb="0" eb="2">
      <t>シカ</t>
    </rPh>
    <rPh sb="2" eb="5">
      <t>チョウサショ</t>
    </rPh>
    <phoneticPr fontId="8"/>
  </si>
  <si>
    <t>印</t>
    <rPh sb="0" eb="1">
      <t>イン</t>
    </rPh>
    <phoneticPr fontId="6"/>
  </si>
  <si>
    <t>Ｎｏ</t>
    <phoneticPr fontId="8"/>
  </si>
  <si>
    <t>￥</t>
    <phoneticPr fontId="6"/>
  </si>
  <si>
    <t>入　　札　　書</t>
    <rPh sb="0" eb="1">
      <t>イリ</t>
    </rPh>
    <rPh sb="3" eb="4">
      <t>サツ</t>
    </rPh>
    <rPh sb="6" eb="7">
      <t>ショ</t>
    </rPh>
    <phoneticPr fontId="6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</si>
  <si>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6"/>
  </si>
  <si>
    <t>当社は、　　　　　　　を代理人と定め、下記件名の入札に関する一切の</t>
    <rPh sb="0" eb="1">
      <t>トウ</t>
    </rPh>
    <rPh sb="1" eb="2">
      <t>シャ</t>
    </rPh>
    <rPh sb="12" eb="15">
      <t>ダイリニン</t>
    </rPh>
    <rPh sb="16" eb="17">
      <t>サダ</t>
    </rPh>
    <rPh sb="19" eb="21">
      <t>カキ</t>
    </rPh>
    <rPh sb="21" eb="23">
      <t>ケンメイ</t>
    </rPh>
    <rPh sb="24" eb="26">
      <t>ニュウサツ</t>
    </rPh>
    <rPh sb="27" eb="28">
      <t>カン</t>
    </rPh>
    <rPh sb="30" eb="32">
      <t>イッサイ</t>
    </rPh>
    <phoneticPr fontId="6"/>
  </si>
  <si>
    <t>（代　理　人　名）</t>
    <rPh sb="1" eb="2">
      <t>ダイ</t>
    </rPh>
    <rPh sb="3" eb="4">
      <t>リ</t>
    </rPh>
    <rPh sb="5" eb="6">
      <t>ジン</t>
    </rPh>
    <rPh sb="7" eb="8">
      <t>メイ</t>
    </rPh>
    <phoneticPr fontId="6"/>
  </si>
  <si>
    <t>￥</t>
    <phoneticPr fontId="6"/>
  </si>
  <si>
    <t>件　　　　　名</t>
    <rPh sb="0" eb="1">
      <t>ケン</t>
    </rPh>
    <rPh sb="6" eb="7">
      <t>メイ</t>
    </rPh>
    <phoneticPr fontId="6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</si>
  <si>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6"/>
  </si>
  <si>
    <t>　　　　</t>
    <phoneticPr fontId="6"/>
  </si>
  <si>
    <t>会　　社　　名</t>
    <rPh sb="0" eb="1">
      <t>カイ</t>
    </rPh>
    <rPh sb="3" eb="4">
      <t>シャ</t>
    </rPh>
    <rPh sb="6" eb="7">
      <t>メイ</t>
    </rPh>
    <phoneticPr fontId="6"/>
  </si>
  <si>
    <t>住　　　　　所</t>
    <rPh sb="0" eb="1">
      <t>ジュウ</t>
    </rPh>
    <rPh sb="6" eb="7">
      <t>トコロ</t>
    </rPh>
    <phoneticPr fontId="6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</si>
  <si>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6"/>
  </si>
  <si>
    <t>（税抜）</t>
    <rPh sb="1" eb="2">
      <t>ゼイ</t>
    </rPh>
    <rPh sb="2" eb="3">
      <t>ヌ</t>
    </rPh>
    <phoneticPr fontId="6"/>
  </si>
  <si>
    <t>２　本見積は消費税抜きの金額を記載してください。</t>
    <rPh sb="2" eb="3">
      <t>ホン</t>
    </rPh>
    <rPh sb="3" eb="5">
      <t>ミツモリ</t>
    </rPh>
    <rPh sb="6" eb="9">
      <t>ショウヒゼイ</t>
    </rPh>
    <rPh sb="9" eb="10">
      <t>ヌ</t>
    </rPh>
    <rPh sb="12" eb="14">
      <t>キンガク</t>
    </rPh>
    <phoneticPr fontId="8"/>
  </si>
  <si>
    <t>規格</t>
    <rPh sb="0" eb="2">
      <t>キカク</t>
    </rPh>
    <phoneticPr fontId="8"/>
  </si>
  <si>
    <t>単位</t>
    <rPh sb="0" eb="2">
      <t>タンイ</t>
    </rPh>
    <phoneticPr fontId="8"/>
  </si>
  <si>
    <t>　上記入札条件及び契約条項を承諾の上入札いたします。</t>
    <rPh sb="1" eb="3">
      <t>ジョウキ</t>
    </rPh>
    <rPh sb="3" eb="5">
      <t>ニュウサツ</t>
    </rPh>
    <rPh sb="5" eb="7">
      <t>ジョウケン</t>
    </rPh>
    <rPh sb="7" eb="8">
      <t>オヨ</t>
    </rPh>
    <rPh sb="9" eb="11">
      <t>ケイヤク</t>
    </rPh>
    <rPh sb="11" eb="13">
      <t>ジョウコウ</t>
    </rPh>
    <rPh sb="14" eb="16">
      <t>ショウダク</t>
    </rPh>
    <rPh sb="17" eb="18">
      <t>ウエ</t>
    </rPh>
    <rPh sb="18" eb="20">
      <t>ニュウサツ</t>
    </rPh>
    <phoneticPr fontId="6"/>
  </si>
  <si>
    <t>見　積　金　額</t>
    <rPh sb="0" eb="1">
      <t>ケン</t>
    </rPh>
    <rPh sb="2" eb="3">
      <t>セキ</t>
    </rPh>
    <rPh sb="4" eb="5">
      <t>キン</t>
    </rPh>
    <rPh sb="6" eb="7">
      <t>ガク</t>
    </rPh>
    <phoneticPr fontId="6"/>
  </si>
  <si>
    <t>（税抜き）</t>
    <rPh sb="1" eb="2">
      <t>ゼイ</t>
    </rPh>
    <rPh sb="2" eb="3">
      <t>ヌ</t>
    </rPh>
    <phoneticPr fontId="6"/>
  </si>
  <si>
    <t>下　　見　　積　　書</t>
    <rPh sb="0" eb="1">
      <t>シタ</t>
    </rPh>
    <rPh sb="3" eb="4">
      <t>ケン</t>
    </rPh>
    <rPh sb="6" eb="7">
      <t>セキ</t>
    </rPh>
    <rPh sb="9" eb="10">
      <t>ショ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</si>
  <si>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</si>
  <si>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　　　 権限を委任します。</t>
    <rPh sb="4" eb="6">
      <t>ケンゲン</t>
    </rPh>
    <rPh sb="7" eb="9">
      <t>イニン</t>
    </rPh>
    <phoneticPr fontId="6"/>
  </si>
  <si>
    <t>記</t>
    <rPh sb="0" eb="1">
      <t>キ</t>
    </rPh>
    <phoneticPr fontId="6"/>
  </si>
  <si>
    <t>代理人使用印鑑</t>
    <rPh sb="0" eb="3">
      <t>ダイリニン</t>
    </rPh>
    <rPh sb="3" eb="5">
      <t>シヨウ</t>
    </rPh>
    <rPh sb="5" eb="7">
      <t>インカン</t>
    </rPh>
    <phoneticPr fontId="6"/>
  </si>
  <si>
    <t>　　　　</t>
    <phoneticPr fontId="6"/>
  </si>
  <si>
    <t>　</t>
    <phoneticPr fontId="6"/>
  </si>
  <si>
    <t>履行期限：</t>
    <rPh sb="0" eb="2">
      <t>リコウ</t>
    </rPh>
    <rPh sb="2" eb="4">
      <t>キゲン</t>
    </rPh>
    <phoneticPr fontId="6"/>
  </si>
  <si>
    <t>履行場所：</t>
    <rPh sb="0" eb="2">
      <t>リコウ</t>
    </rPh>
    <rPh sb="2" eb="4">
      <t>バショ</t>
    </rPh>
    <phoneticPr fontId="6"/>
  </si>
  <si>
    <t>金額</t>
    <rPh sb="0" eb="2">
      <t>キンガク</t>
    </rPh>
    <phoneticPr fontId="11"/>
  </si>
  <si>
    <t>業者各位</t>
    <rPh sb="0" eb="2">
      <t>ギョウシャ</t>
    </rPh>
    <rPh sb="2" eb="4">
      <t>カクイ</t>
    </rPh>
    <phoneticPr fontId="8"/>
  </si>
  <si>
    <t>件名：</t>
    <rPh sb="0" eb="2">
      <t>ケンメイ</t>
    </rPh>
    <phoneticPr fontId="8"/>
  </si>
  <si>
    <t>※見積条件</t>
    <rPh sb="1" eb="3">
      <t>ミツモリ</t>
    </rPh>
    <rPh sb="3" eb="5">
      <t>ジョウケン</t>
    </rPh>
    <phoneticPr fontId="8"/>
  </si>
  <si>
    <t>住　　所</t>
    <rPh sb="0" eb="1">
      <t>ジュウ</t>
    </rPh>
    <rPh sb="3" eb="4">
      <t>ショ</t>
    </rPh>
    <phoneticPr fontId="11"/>
  </si>
  <si>
    <t>会 社 名</t>
    <rPh sb="0" eb="1">
      <t>カイ</t>
    </rPh>
    <rPh sb="2" eb="3">
      <t>シャ</t>
    </rPh>
    <rPh sb="4" eb="5">
      <t>メイ</t>
    </rPh>
    <phoneticPr fontId="11"/>
  </si>
  <si>
    <t>代表者名</t>
    <rPh sb="0" eb="3">
      <t>ダイヒョウシャ</t>
    </rPh>
    <rPh sb="3" eb="4">
      <t>メイ</t>
    </rPh>
    <phoneticPr fontId="11"/>
  </si>
  <si>
    <t>　上記の入札に対して、陸上自衛隊「入札及び契約心得」及び「標準契約書等（駐屯地用標準契約書）」の特約条項等を承諾のうえ入札いたします。なお、「当社（私（個人の場合）、当団体（団体の場合））は、暴力団排除に関する誓約書に定める事項について誓約いたします。」</t>
    <rPh sb="4" eb="6">
      <t>ニュウサツ</t>
    </rPh>
    <rPh sb="11" eb="13">
      <t>リクジョウ</t>
    </rPh>
    <rPh sb="13" eb="16">
      <t>ジエイタイ</t>
    </rPh>
    <rPh sb="34" eb="35">
      <t>トウ</t>
    </rPh>
    <rPh sb="36" eb="39">
      <t>チュウトンチ</t>
    </rPh>
    <rPh sb="39" eb="40">
      <t>ヨウ</t>
    </rPh>
    <rPh sb="40" eb="42">
      <t>ヒョウジュン</t>
    </rPh>
    <rPh sb="42" eb="44">
      <t>ケイヤク</t>
    </rPh>
    <rPh sb="44" eb="45">
      <t>ショ</t>
    </rPh>
    <phoneticPr fontId="6"/>
  </si>
  <si>
    <t xml:space="preserve">  上記の金額をもって見積依頼書、入札心得及び仕様書の条項を承知のうえ
見積いたします。</t>
    <rPh sb="2" eb="4">
      <t>ジョウキ</t>
    </rPh>
    <rPh sb="5" eb="7">
      <t>キンガク</t>
    </rPh>
    <rPh sb="11" eb="13">
      <t>ミツモリ</t>
    </rPh>
    <rPh sb="13" eb="16">
      <t>イライショ</t>
    </rPh>
    <rPh sb="17" eb="19">
      <t>ニュウサツ</t>
    </rPh>
    <rPh sb="19" eb="21">
      <t>ココロエ</t>
    </rPh>
    <rPh sb="21" eb="22">
      <t>オヨ</t>
    </rPh>
    <rPh sb="23" eb="26">
      <t>シヨウショ</t>
    </rPh>
    <rPh sb="27" eb="29">
      <t>ジョウコウ</t>
    </rPh>
    <rPh sb="30" eb="32">
      <t>ショウチ</t>
    </rPh>
    <phoneticPr fontId="6"/>
  </si>
  <si>
    <t>　　分任契約担当官</t>
    <rPh sb="2" eb="3">
      <t>ブン</t>
    </rPh>
    <rPh sb="3" eb="4">
      <t>ニン</t>
    </rPh>
    <rPh sb="4" eb="6">
      <t>ケイヤク</t>
    </rPh>
    <rPh sb="6" eb="9">
      <t>タントウカン</t>
    </rPh>
    <phoneticPr fontId="6"/>
  </si>
  <si>
    <t>(内訳)</t>
    <rPh sb="1" eb="3">
      <t>ウチワケ</t>
    </rPh>
    <phoneticPr fontId="6"/>
  </si>
  <si>
    <t>１　直接工事費</t>
    <rPh sb="2" eb="4">
      <t>チョクセツ</t>
    </rPh>
    <rPh sb="4" eb="7">
      <t>コウジヒ</t>
    </rPh>
    <phoneticPr fontId="6"/>
  </si>
  <si>
    <t>２　共通仮設費</t>
    <rPh sb="2" eb="4">
      <t>キョウツウ</t>
    </rPh>
    <rPh sb="4" eb="6">
      <t>カセツ</t>
    </rPh>
    <rPh sb="6" eb="7">
      <t>ヒ</t>
    </rPh>
    <phoneticPr fontId="6"/>
  </si>
  <si>
    <t>３　現場管理費</t>
    <rPh sb="2" eb="4">
      <t>ゲンバ</t>
    </rPh>
    <rPh sb="4" eb="7">
      <t>カンリヒ</t>
    </rPh>
    <phoneticPr fontId="6"/>
  </si>
  <si>
    <t>４　一般管理費等</t>
    <rPh sb="2" eb="4">
      <t>イッパン</t>
    </rPh>
    <rPh sb="4" eb="7">
      <t>カンリヒ</t>
    </rPh>
    <rPh sb="7" eb="8">
      <t>トウ</t>
    </rPh>
    <phoneticPr fontId="6"/>
  </si>
  <si>
    <t>円</t>
    <rPh sb="0" eb="1">
      <t>エン</t>
    </rPh>
    <phoneticPr fontId="6"/>
  </si>
  <si>
    <r>
      <t>１　公表価格ではなく</t>
    </r>
    <r>
      <rPr>
        <b/>
        <i/>
        <u/>
        <sz val="11"/>
        <color indexed="10"/>
        <rFont val="ＭＳ ゴシック"/>
        <family val="3"/>
        <charset val="128"/>
      </rPr>
      <t>実勢価格</t>
    </r>
    <r>
      <rPr>
        <sz val="11"/>
        <rFont val="ＭＳ ゴシック"/>
        <family val="3"/>
        <charset val="128"/>
      </rPr>
      <t>とします。</t>
    </r>
    <rPh sb="2" eb="4">
      <t>コウヒョウ</t>
    </rPh>
    <rPh sb="4" eb="6">
      <t>カカク</t>
    </rPh>
    <rPh sb="10" eb="12">
      <t>ジッセイ</t>
    </rPh>
    <rPh sb="12" eb="14">
      <t>カカク</t>
    </rPh>
    <phoneticPr fontId="8"/>
  </si>
  <si>
    <t>備考</t>
    <rPh sb="0" eb="1">
      <t>ビ</t>
    </rPh>
    <rPh sb="1" eb="2">
      <t>コウ</t>
    </rPh>
    <phoneticPr fontId="8"/>
  </si>
  <si>
    <t>項目</t>
    <rPh sb="0" eb="1">
      <t>コウ</t>
    </rPh>
    <rPh sb="1" eb="2">
      <t>メ</t>
    </rPh>
    <phoneticPr fontId="8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</si>
  <si>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</si>
  <si>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単価</t>
    <rPh sb="0" eb="2">
      <t>タンカ</t>
    </rPh>
    <phoneticPr fontId="11"/>
  </si>
  <si>
    <t>　　　　陸上自衛隊立川駐屯地</t>
    <rPh sb="4" eb="6">
      <t>リクジョウ</t>
    </rPh>
    <rPh sb="6" eb="9">
      <t>ジエイタイ</t>
    </rPh>
    <rPh sb="9" eb="11">
      <t>タチカワ</t>
    </rPh>
    <rPh sb="11" eb="14">
      <t>チュウトンチ</t>
    </rPh>
    <phoneticPr fontId="6"/>
  </si>
  <si>
    <t>　　　　第４３１会計隊長　日和佐　智治　殿</t>
    <rPh sb="4" eb="5">
      <t>ダイ</t>
    </rPh>
    <rPh sb="8" eb="10">
      <t>カイケイ</t>
    </rPh>
    <rPh sb="10" eb="11">
      <t>タイ</t>
    </rPh>
    <rPh sb="11" eb="12">
      <t>チョウ</t>
    </rPh>
    <rPh sb="13" eb="16">
      <t>ヒワサ</t>
    </rPh>
    <rPh sb="17" eb="19">
      <t>トモハル</t>
    </rPh>
    <rPh sb="20" eb="21">
      <t>ドノ</t>
    </rPh>
    <phoneticPr fontId="6"/>
  </si>
  <si>
    <t>　　陸上自衛隊立川駐屯地</t>
    <rPh sb="2" eb="4">
      <t>リクジョウ</t>
    </rPh>
    <rPh sb="4" eb="7">
      <t>ジエイタイ</t>
    </rPh>
    <rPh sb="7" eb="9">
      <t>タチカワ</t>
    </rPh>
    <rPh sb="9" eb="12">
      <t>チュウトンチ</t>
    </rPh>
    <phoneticPr fontId="6"/>
  </si>
  <si>
    <t>　　第４３１会計隊長　日和佐　智治　殿</t>
    <rPh sb="2" eb="3">
      <t>ダイ</t>
    </rPh>
    <rPh sb="6" eb="8">
      <t>カイケイ</t>
    </rPh>
    <rPh sb="8" eb="9">
      <t>タイ</t>
    </rPh>
    <rPh sb="9" eb="10">
      <t>チョウ</t>
    </rPh>
    <rPh sb="11" eb="14">
      <t>ヒワサ</t>
    </rPh>
    <rPh sb="15" eb="17">
      <t>トモハル</t>
    </rPh>
    <rPh sb="18" eb="19">
      <t>ドノ</t>
    </rPh>
    <phoneticPr fontId="6"/>
  </si>
  <si>
    <t>陸上自衛隊立川駐屯地</t>
    <rPh sb="0" eb="2">
      <t>リクジョウ</t>
    </rPh>
    <rPh sb="2" eb="5">
      <t>ジエイタイ</t>
    </rPh>
    <rPh sb="5" eb="7">
      <t>タチカワ</t>
    </rPh>
    <rPh sb="7" eb="10">
      <t>チュウトンチ</t>
    </rPh>
    <phoneticPr fontId="6"/>
  </si>
  <si>
    <t>令和　　年　　月　　　日</t>
    <rPh sb="0" eb="1">
      <t>レイ</t>
    </rPh>
    <rPh sb="1" eb="2">
      <t>ワ</t>
    </rPh>
    <rPh sb="4" eb="5">
      <t>ネン</t>
    </rPh>
    <rPh sb="7" eb="8">
      <t>ツキ</t>
    </rPh>
    <rPh sb="11" eb="12">
      <t>ヒ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</si>
  <si>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6"/>
  </si>
  <si>
    <t>地下ピット配管改修工事</t>
    <phoneticPr fontId="6"/>
  </si>
  <si>
    <t>地下ピット配管改修工事</t>
    <phoneticPr fontId="11"/>
  </si>
  <si>
    <t>数　量　計　算　書</t>
    <rPh sb="0" eb="1">
      <t>カズ</t>
    </rPh>
    <rPh sb="2" eb="3">
      <t>リョウ</t>
    </rPh>
    <rPh sb="4" eb="5">
      <t>ケイ</t>
    </rPh>
    <rPh sb="6" eb="7">
      <t>サン</t>
    </rPh>
    <rPh sb="8" eb="9">
      <t>ショ</t>
    </rPh>
    <phoneticPr fontId="8"/>
  </si>
  <si>
    <t>項　　　　目</t>
    <rPh sb="0" eb="1">
      <t>コウ</t>
    </rPh>
    <rPh sb="5" eb="6">
      <t>メ</t>
    </rPh>
    <phoneticPr fontId="8"/>
  </si>
  <si>
    <t>規格等</t>
    <rPh sb="0" eb="2">
      <t>キカク</t>
    </rPh>
    <rPh sb="2" eb="3">
      <t>トウ</t>
    </rPh>
    <phoneticPr fontId="8"/>
  </si>
  <si>
    <t>数量計算</t>
    <rPh sb="0" eb="2">
      <t>スウリョウ</t>
    </rPh>
    <rPh sb="2" eb="4">
      <t>ケイサン</t>
    </rPh>
    <phoneticPr fontId="8"/>
  </si>
  <si>
    <t>数量</t>
    <rPh sb="0" eb="2">
      <t>スウリョウ</t>
    </rPh>
    <phoneticPr fontId="8"/>
  </si>
  <si>
    <t>備考</t>
    <rPh sb="0" eb="2">
      <t>ビコウ</t>
    </rPh>
    <phoneticPr fontId="6"/>
  </si>
  <si>
    <t>建築工事</t>
    <rPh sb="0" eb="2">
      <t>ケンチク</t>
    </rPh>
    <rPh sb="2" eb="4">
      <t>コウジ</t>
    </rPh>
    <phoneticPr fontId="6"/>
  </si>
  <si>
    <t>仮設工事</t>
    <rPh sb="0" eb="3">
      <t>カセツコウジ</t>
    </rPh>
    <phoneticPr fontId="6"/>
  </si>
  <si>
    <t>養生</t>
    <rPh sb="0" eb="1">
      <t>ヨウジョウ</t>
    </rPh>
    <phoneticPr fontId="6"/>
  </si>
  <si>
    <t>廊下・給湯室・便所含む</t>
    <rPh sb="0" eb="2">
      <t>ロウカ</t>
    </rPh>
    <rPh sb="3" eb="5">
      <t>キュウトウ</t>
    </rPh>
    <rPh sb="5" eb="6">
      <t>シツ</t>
    </rPh>
    <rPh sb="7" eb="9">
      <t>ベンジョ</t>
    </rPh>
    <rPh sb="9" eb="10">
      <t>フク</t>
    </rPh>
    <phoneticPr fontId="6"/>
  </si>
  <si>
    <t>7.5ｍ×3.5ｍ＝26.25㎡
7.025ｍ×3.175ｍ＝22.30㎡</t>
    <phoneticPr fontId="6"/>
  </si>
  <si>
    <t>㎡</t>
    <phoneticPr fontId="6"/>
  </si>
  <si>
    <t>図面4/5、５/5参照</t>
    <rPh sb="0" eb="2">
      <t>ズメン</t>
    </rPh>
    <rPh sb="9" eb="11">
      <t>サンショウ</t>
    </rPh>
    <phoneticPr fontId="6"/>
  </si>
  <si>
    <t>整理清掃後片付け</t>
    <rPh sb="0" eb="4">
      <t>セイリセイソウ</t>
    </rPh>
    <rPh sb="4" eb="7">
      <t>アトカタヅ</t>
    </rPh>
    <phoneticPr fontId="6"/>
  </si>
  <si>
    <t>〃</t>
    <phoneticPr fontId="6"/>
  </si>
  <si>
    <t>土工事</t>
    <rPh sb="0" eb="2">
      <t>ドコウジ</t>
    </rPh>
    <phoneticPr fontId="6"/>
  </si>
  <si>
    <t>根切り、埋戻し</t>
    <rPh sb="0" eb="1">
      <t>ネキ</t>
    </rPh>
    <rPh sb="3" eb="5">
      <t>ウメモド</t>
    </rPh>
    <phoneticPr fontId="6"/>
  </si>
  <si>
    <t>式</t>
    <rPh sb="0" eb="1">
      <t>シキ</t>
    </rPh>
    <phoneticPr fontId="6"/>
  </si>
  <si>
    <t>はつり工事</t>
    <rPh sb="3" eb="5">
      <t>コウジ</t>
    </rPh>
    <phoneticPr fontId="6"/>
  </si>
  <si>
    <t>コンクリートはつり、タイル復旧込み</t>
    <phoneticPr fontId="6"/>
  </si>
  <si>
    <t>機械設備工事</t>
    <rPh sb="0" eb="2">
      <t>キカイ</t>
    </rPh>
    <rPh sb="2" eb="4">
      <t>セツビ</t>
    </rPh>
    <rPh sb="4" eb="6">
      <t>コウジ</t>
    </rPh>
    <rPh sb="5" eb="6">
      <t>デンコウ</t>
    </rPh>
    <phoneticPr fontId="6"/>
  </si>
  <si>
    <t>配管工事</t>
    <rPh sb="0" eb="4">
      <t>ハイカンコウジ</t>
    </rPh>
    <phoneticPr fontId="6"/>
  </si>
  <si>
    <t>硬質塩化ビニルライニング鋼管</t>
    <rPh sb="0" eb="2">
      <t>コウシツ</t>
    </rPh>
    <rPh sb="2" eb="4">
      <t>エンカ</t>
    </rPh>
    <rPh sb="12" eb="14">
      <t>コウカン</t>
    </rPh>
    <phoneticPr fontId="39"/>
  </si>
  <si>
    <t>SGP-VB　20A</t>
    <phoneticPr fontId="6"/>
  </si>
  <si>
    <t>5.30+9.00ｍ</t>
    <phoneticPr fontId="6"/>
  </si>
  <si>
    <t>ｍ</t>
    <phoneticPr fontId="6"/>
  </si>
  <si>
    <t>図面２/5参照</t>
    <rPh sb="0" eb="2">
      <t>ズメン</t>
    </rPh>
    <rPh sb="5" eb="7">
      <t>サンショウ</t>
    </rPh>
    <phoneticPr fontId="6"/>
  </si>
  <si>
    <t>SGP-VB　25A</t>
    <phoneticPr fontId="6"/>
  </si>
  <si>
    <t>3.65+5.30ｍ</t>
    <phoneticPr fontId="6"/>
  </si>
  <si>
    <t>SGP-VB　32A</t>
    <phoneticPr fontId="6"/>
  </si>
  <si>
    <t>2.85+3.50ｍ</t>
    <phoneticPr fontId="6"/>
  </si>
  <si>
    <t>SGP-VB　40A</t>
    <phoneticPr fontId="6"/>
  </si>
  <si>
    <t>3.26+4.55ｍ</t>
    <phoneticPr fontId="6"/>
  </si>
  <si>
    <t>VP管（排水用）</t>
    <rPh sb="2" eb="3">
      <t>クダ</t>
    </rPh>
    <rPh sb="4" eb="6">
      <t>ハイスイ</t>
    </rPh>
    <rPh sb="6" eb="7">
      <t>ヨウ</t>
    </rPh>
    <phoneticPr fontId="6"/>
  </si>
  <si>
    <t>100A</t>
    <phoneticPr fontId="6"/>
  </si>
  <si>
    <t>13.70ｍ+13.60ｍ</t>
    <phoneticPr fontId="6"/>
  </si>
  <si>
    <t>VP管</t>
    <rPh sb="2" eb="3">
      <t>クダ</t>
    </rPh>
    <phoneticPr fontId="6"/>
  </si>
  <si>
    <t>75A</t>
    <phoneticPr fontId="6"/>
  </si>
  <si>
    <t>2.8ｍ+6.75ｍ</t>
    <phoneticPr fontId="6"/>
  </si>
  <si>
    <t>65A</t>
    <phoneticPr fontId="6"/>
  </si>
  <si>
    <t>4.00ｍ+6.35ｍ</t>
    <phoneticPr fontId="6"/>
  </si>
  <si>
    <t>50A</t>
    <phoneticPr fontId="6"/>
  </si>
  <si>
    <t>5.24ｍ+4.60ｍ</t>
    <phoneticPr fontId="6"/>
  </si>
  <si>
    <t>40A</t>
    <phoneticPr fontId="6"/>
  </si>
  <si>
    <t>1.35ｍ+11.32ｍ</t>
    <phoneticPr fontId="6"/>
  </si>
  <si>
    <t>保温工事</t>
    <rPh sb="0" eb="2">
      <t>ホオン</t>
    </rPh>
    <rPh sb="2" eb="4">
      <t>コウジ</t>
    </rPh>
    <phoneticPr fontId="6"/>
  </si>
  <si>
    <t>給水管保温</t>
    <rPh sb="0" eb="3">
      <t>キュウスイカン</t>
    </rPh>
    <rPh sb="3" eb="5">
      <t>ホオン</t>
    </rPh>
    <phoneticPr fontId="6"/>
  </si>
  <si>
    <t>20A</t>
    <phoneticPr fontId="6"/>
  </si>
  <si>
    <t>25A</t>
    <phoneticPr fontId="6"/>
  </si>
  <si>
    <t>32A</t>
    <phoneticPr fontId="6"/>
  </si>
  <si>
    <t>撤去工事</t>
    <rPh sb="0" eb="2">
      <t>テッキョ</t>
    </rPh>
    <rPh sb="2" eb="4">
      <t>コウジ</t>
    </rPh>
    <phoneticPr fontId="6"/>
  </si>
  <si>
    <t>水道用ポリエチレン粉体ライニング鋼管</t>
    <rPh sb="0" eb="3">
      <t>スイドウヨウ</t>
    </rPh>
    <rPh sb="9" eb="10">
      <t>フン</t>
    </rPh>
    <rPh sb="10" eb="11">
      <t>タイ</t>
    </rPh>
    <rPh sb="16" eb="18">
      <t>コウカン</t>
    </rPh>
    <phoneticPr fontId="39"/>
  </si>
  <si>
    <t>SGP-PD　20A</t>
    <phoneticPr fontId="6"/>
  </si>
  <si>
    <t>SGP-PD　25A</t>
    <phoneticPr fontId="6"/>
  </si>
  <si>
    <t>SGP-PD　32A</t>
    <phoneticPr fontId="6"/>
  </si>
  <si>
    <t>SGP-PD　40A</t>
    <phoneticPr fontId="6"/>
  </si>
  <si>
    <t>鋳鉄管（排水用）</t>
    <rPh sb="0" eb="2">
      <t>チュウテツ</t>
    </rPh>
    <rPh sb="2" eb="3">
      <t>クダ</t>
    </rPh>
    <rPh sb="4" eb="6">
      <t>ハイスイ</t>
    </rPh>
    <rPh sb="6" eb="7">
      <t>ヨウ</t>
    </rPh>
    <phoneticPr fontId="6"/>
  </si>
  <si>
    <t>ＣＩＰ　100A</t>
  </si>
  <si>
    <t>３号：6.20ｍ
４号：13.60ｍ</t>
    <rPh sb="1" eb="2">
      <t>ゴウ</t>
    </rPh>
    <rPh sb="10" eb="11">
      <t>ゴウ</t>
    </rPh>
    <phoneticPr fontId="6"/>
  </si>
  <si>
    <t>雑排水用鋼管（排水用）</t>
    <rPh sb="0" eb="6">
      <t>ザツハイスイヨウコウカン</t>
    </rPh>
    <rPh sb="7" eb="9">
      <t>ハイスイ</t>
    </rPh>
    <rPh sb="9" eb="10">
      <t>ヨウ</t>
    </rPh>
    <phoneticPr fontId="6"/>
  </si>
  <si>
    <t>ＳＧＰ　100A</t>
  </si>
  <si>
    <t>３号：7.50ｍ</t>
    <rPh sb="1" eb="2">
      <t>ゴウ</t>
    </rPh>
    <phoneticPr fontId="6"/>
  </si>
  <si>
    <t>ＣＩＰ　75A</t>
  </si>
  <si>
    <t>4号：1.85ｍ</t>
    <rPh sb="1" eb="2">
      <t>ゴウ</t>
    </rPh>
    <phoneticPr fontId="6"/>
  </si>
  <si>
    <t>鉛管（排水用）</t>
    <rPh sb="0" eb="1">
      <t>ナマリ</t>
    </rPh>
    <rPh sb="1" eb="2">
      <t>クダ</t>
    </rPh>
    <rPh sb="3" eb="5">
      <t>ハイスイ</t>
    </rPh>
    <rPh sb="5" eb="6">
      <t>ヨウ</t>
    </rPh>
    <phoneticPr fontId="6"/>
  </si>
  <si>
    <t>ＬＰ　75A</t>
  </si>
  <si>
    <t>2.8ｍ+4.9ｍ</t>
    <phoneticPr fontId="6"/>
  </si>
  <si>
    <t>雑排水用鋼管（排水用）</t>
    <rPh sb="0" eb="3">
      <t>ザツハイスイ</t>
    </rPh>
    <rPh sb="3" eb="4">
      <t>ヨウ</t>
    </rPh>
    <rPh sb="4" eb="6">
      <t>コウカン</t>
    </rPh>
    <rPh sb="5" eb="6">
      <t>クダ</t>
    </rPh>
    <rPh sb="7" eb="9">
      <t>ハイスイ</t>
    </rPh>
    <rPh sb="9" eb="10">
      <t>ヨウ</t>
    </rPh>
    <phoneticPr fontId="6"/>
  </si>
  <si>
    <t>ＳＧＰ　65A</t>
  </si>
  <si>
    <t>３号：4.00
４号：6.35</t>
    <rPh sb="1" eb="2">
      <t>ゴウ</t>
    </rPh>
    <rPh sb="9" eb="10">
      <t>ゴウ</t>
    </rPh>
    <phoneticPr fontId="6"/>
  </si>
  <si>
    <t>ＬＰ　50A</t>
  </si>
  <si>
    <t>2.78ｍ+2.60ｍ</t>
    <phoneticPr fontId="6"/>
  </si>
  <si>
    <t>ＳＧＰ　50A</t>
  </si>
  <si>
    <t>2.46m+2.00m</t>
    <phoneticPr fontId="6"/>
  </si>
  <si>
    <t>ＳＧＰ　40A</t>
  </si>
  <si>
    <t>1.37m+11.32</t>
    <phoneticPr fontId="6"/>
  </si>
  <si>
    <t>給水用保温</t>
    <rPh sb="0" eb="3">
      <t>キュウスイヨウ</t>
    </rPh>
    <rPh sb="3" eb="5">
      <t>ホオン</t>
    </rPh>
    <phoneticPr fontId="6"/>
  </si>
  <si>
    <t>14.30m+8.95m+6.35m+7.81m</t>
    <phoneticPr fontId="6"/>
  </si>
  <si>
    <t>給水管総計による</t>
    <rPh sb="0" eb="3">
      <t>キュウスイカン</t>
    </rPh>
    <rPh sb="3" eb="5">
      <t>ソウケイ</t>
    </rPh>
    <phoneticPr fontId="6"/>
  </si>
  <si>
    <t>仮設トイレレンタル</t>
    <rPh sb="0" eb="2">
      <t>カセツ</t>
    </rPh>
    <phoneticPr fontId="6"/>
  </si>
  <si>
    <t>アスベスト調査</t>
    <rPh sb="5" eb="7">
      <t>チョウサ</t>
    </rPh>
    <phoneticPr fontId="6"/>
  </si>
  <si>
    <t>図面3/5</t>
    <rPh sb="0" eb="2">
      <t>ズメン</t>
    </rPh>
    <phoneticPr fontId="6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</si>
  <si>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6"/>
  </si>
  <si>
    <t>作業用開口新設・復旧・タイル補修</t>
    <rPh sb="0" eb="3">
      <t>サギョウヨウ</t>
    </rPh>
    <rPh sb="3" eb="5">
      <t>カイコウ</t>
    </rPh>
    <rPh sb="5" eb="7">
      <t>シンセツ</t>
    </rPh>
    <rPh sb="8" eb="10">
      <t>フッキュウ</t>
    </rPh>
    <rPh sb="14" eb="16">
      <t>ホシュウ</t>
    </rPh>
    <phoneticPr fontId="11"/>
  </si>
  <si>
    <t>仮設トイレレンタル</t>
    <rPh sb="0" eb="2">
      <t>カセツ</t>
    </rPh>
    <phoneticPr fontId="3"/>
  </si>
  <si>
    <t>式</t>
    <rPh sb="0" eb="1">
      <t>シキ</t>
    </rPh>
    <phoneticPr fontId="11"/>
  </si>
  <si>
    <t>その他</t>
    <rPh sb="2" eb="3">
      <t>タ</t>
    </rPh>
    <phoneticPr fontId="6"/>
  </si>
  <si>
    <t>発生材処分費</t>
    <rPh sb="0" eb="3">
      <t>ハッセイザイ</t>
    </rPh>
    <rPh sb="3" eb="5">
      <t>ショブン</t>
    </rPh>
    <rPh sb="5" eb="6">
      <t>ヒ</t>
    </rPh>
    <phoneticPr fontId="5"/>
  </si>
  <si>
    <t>令和８年１０月２９日（木）１２００までにメール又はＦＡＸでの送付をお願いします。</t>
    <rPh sb="11" eb="12">
      <t>モク</t>
    </rPh>
    <phoneticPr fontId="6"/>
  </si>
  <si>
    <r>
      <t>３　</t>
    </r>
    <r>
      <rPr>
        <b/>
        <sz val="11"/>
        <color rgb="FFFF0000"/>
        <rFont val="ＭＳ ゴシック"/>
        <family val="3"/>
        <charset val="128"/>
      </rPr>
      <t>令和８年１０月２９日（木）１２００までにメール又はＦＡＸでの送付をお願いします。</t>
    </r>
    <rPh sb="2" eb="4">
      <t>レイワ</t>
    </rPh>
    <rPh sb="5" eb="6">
      <t>ネン</t>
    </rPh>
    <rPh sb="8" eb="9">
      <t>ツキ</t>
    </rPh>
    <rPh sb="11" eb="12">
      <t>ヒ</t>
    </rPh>
    <rPh sb="13" eb="14">
      <t>モク</t>
    </rPh>
    <rPh sb="25" eb="26">
      <t>マタ</t>
    </rPh>
    <rPh sb="32" eb="34">
      <t>ソウフ</t>
    </rPh>
    <rPh sb="36" eb="37">
      <t>ネガ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</si>
</sst>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);\(#,##0\)"/>
    <numFmt numFmtId="178" formatCode="#,##0.00;&quot;▲ &quot;#,##0.00"/>
    <numFmt numFmtId="179" formatCode="0.0_ "/>
    <numFmt numFmtId="180" formatCode="&quot;(&quot;General&quot;)&quot;"/>
  </numFmts>
  <fonts count="40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b/>
      <i/>
      <u/>
      <sz val="11"/>
      <color indexed="1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color rgb="FFFF0000"/>
      <name val="ＭＳ ゴシック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1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17" fillId="0" borderId="0">
      <alignment vertical="center"/>
    </xf>
    <xf numFmtId="0" fontId="4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4" fillId="0" borderId="0"/>
    <xf numFmtId="176" fontId="18" fillId="0" borderId="0" applyFill="0" applyBorder="0" applyAlignment="0"/>
    <xf numFmtId="0" fontId="19" fillId="0" borderId="5" applyNumberFormat="0" applyAlignment="0" applyProtection="0">
      <alignment horizontal="left" vertical="center"/>
    </xf>
    <xf numFmtId="0" fontId="19" fillId="0" borderId="4">
      <alignment horizontal="left" vertical="center"/>
    </xf>
    <xf numFmtId="0" fontId="20" fillId="0" borderId="0"/>
    <xf numFmtId="38" fontId="4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30" fillId="0" borderId="0"/>
  </cellStyleXfs>
  <cellXfs count="148">
    <xf numFmtId="0" fontId="0" fillId="0" borderId="0" xfId="0"/>
    <xf numFmtId="0" fontId="2" fillId="0" borderId="0" xfId="3"/>
    <xf numFmtId="58" fontId="2" fillId="0" borderId="0" xfId="3" applyNumberFormat="1"/>
    <xf numFmtId="0" fontId="2" fillId="0" borderId="0" xfId="3" applyFont="1"/>
    <xf numFmtId="0" fontId="12" fillId="0" borderId="2" xfId="4" applyFont="1" applyBorder="1" applyAlignment="1">
      <alignment horizontal="left" vertical="center"/>
    </xf>
    <xf numFmtId="0" fontId="12" fillId="0" borderId="1" xfId="4" applyFont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58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3" applyFont="1"/>
    <xf numFmtId="0" fontId="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58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56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78" fontId="21" fillId="0" borderId="1" xfId="0" applyNumberFormat="1" applyFont="1" applyBorder="1" applyAlignment="1">
      <alignment horizontal="right" vertical="center" shrinkToFit="1"/>
    </xf>
    <xf numFmtId="14" fontId="12" fillId="0" borderId="0" xfId="0" applyNumberFormat="1" applyFont="1" applyAlignment="1">
      <alignment vertical="center"/>
    </xf>
    <xf numFmtId="14" fontId="2" fillId="0" borderId="0" xfId="3" applyNumberFormat="1"/>
    <xf numFmtId="0" fontId="28" fillId="0" borderId="1" xfId="4" applyFont="1" applyBorder="1" applyAlignment="1">
      <alignment horizontal="center" vertical="center" shrinkToFit="1"/>
    </xf>
    <xf numFmtId="179" fontId="22" fillId="0" borderId="1" xfId="2" applyNumberFormat="1" applyFont="1" applyBorder="1" applyAlignment="1">
      <alignment vertical="center"/>
    </xf>
    <xf numFmtId="177" fontId="22" fillId="0" borderId="1" xfId="4" quotePrefix="1" applyNumberFormat="1" applyFont="1" applyBorder="1" applyAlignment="1">
      <alignment horizontal="center" vertical="center"/>
    </xf>
    <xf numFmtId="0" fontId="22" fillId="0" borderId="1" xfId="4" applyFont="1" applyBorder="1" applyAlignment="1">
      <alignment vertical="center" shrinkToFit="1"/>
    </xf>
    <xf numFmtId="179" fontId="22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9" fillId="0" borderId="1" xfId="0" applyFont="1" applyBorder="1" applyAlignment="1">
      <alignment vertical="center" shrinkToFit="1"/>
    </xf>
    <xf numFmtId="0" fontId="10" fillId="0" borderId="0" xfId="4" applyAlignment="1">
      <alignment horizontal="center" vertical="center" shrinkToFit="1"/>
    </xf>
    <xf numFmtId="0" fontId="10" fillId="0" borderId="0" xfId="4" applyAlignment="1">
      <alignment vertical="center" shrinkToFit="1"/>
    </xf>
    <xf numFmtId="0" fontId="10" fillId="0" borderId="0" xfId="4" applyAlignment="1">
      <alignment horizontal="left" vertical="center"/>
    </xf>
    <xf numFmtId="0" fontId="10" fillId="0" borderId="0" xfId="4" applyAlignment="1">
      <alignment horizontal="center"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vertical="center"/>
    </xf>
    <xf numFmtId="0" fontId="29" fillId="0" borderId="1" xfId="20" applyFont="1" applyBorder="1" applyAlignment="1">
      <alignment horizontal="center" vertical="center" shrinkToFit="1"/>
    </xf>
    <xf numFmtId="0" fontId="33" fillId="0" borderId="0" xfId="4" applyFont="1" applyAlignment="1">
      <alignment horizontal="center" vertical="center"/>
    </xf>
    <xf numFmtId="0" fontId="34" fillId="0" borderId="0" xfId="4" applyFont="1" applyAlignment="1">
      <alignment vertical="center"/>
    </xf>
    <xf numFmtId="0" fontId="33" fillId="0" borderId="2" xfId="4" applyFont="1" applyBorder="1" applyAlignment="1">
      <alignment horizontal="center" vertical="center"/>
    </xf>
    <xf numFmtId="0" fontId="33" fillId="0" borderId="2" xfId="4" applyFont="1" applyBorder="1" applyAlignment="1">
      <alignment vertical="center"/>
    </xf>
    <xf numFmtId="0" fontId="34" fillId="0" borderId="1" xfId="4" applyFont="1" applyBorder="1" applyAlignment="1">
      <alignment horizontal="center" vertical="center" wrapText="1"/>
    </xf>
    <xf numFmtId="0" fontId="34" fillId="0" borderId="1" xfId="4" applyFont="1" applyBorder="1" applyAlignment="1">
      <alignment horizontal="center" vertical="center"/>
    </xf>
    <xf numFmtId="0" fontId="34" fillId="0" borderId="0" xfId="4" applyFont="1" applyAlignment="1">
      <alignment horizontal="center" vertical="center" wrapText="1"/>
    </xf>
    <xf numFmtId="0" fontId="34" fillId="0" borderId="3" xfId="4" applyFont="1" applyBorder="1" applyAlignment="1">
      <alignment horizontal="left" vertical="center" shrinkToFit="1"/>
    </xf>
    <xf numFmtId="0" fontId="34" fillId="0" borderId="4" xfId="4" applyFont="1" applyBorder="1" applyAlignment="1">
      <alignment horizontal="left" vertical="center" shrinkToFit="1"/>
    </xf>
    <xf numFmtId="0" fontId="34" fillId="0" borderId="7" xfId="4" applyFont="1" applyBorder="1" applyAlignment="1">
      <alignment horizontal="left" vertical="center" shrinkToFit="1"/>
    </xf>
    <xf numFmtId="177" fontId="36" fillId="0" borderId="3" xfId="4" quotePrefix="1" applyNumberFormat="1" applyFont="1" applyBorder="1" applyAlignment="1">
      <alignment horizontal="left" vertical="center"/>
    </xf>
    <xf numFmtId="177" fontId="36" fillId="0" borderId="7" xfId="4" quotePrefix="1" applyNumberFormat="1" applyFont="1" applyBorder="1" applyAlignment="1">
      <alignment horizontal="left" vertical="center"/>
    </xf>
    <xf numFmtId="0" fontId="34" fillId="0" borderId="1" xfId="4" applyFont="1" applyBorder="1" applyAlignment="1">
      <alignment vertical="center" shrinkToFit="1"/>
    </xf>
    <xf numFmtId="0" fontId="34" fillId="0" borderId="1" xfId="4" applyFont="1" applyBorder="1" applyAlignment="1">
      <alignment vertical="center"/>
    </xf>
    <xf numFmtId="38" fontId="34" fillId="0" borderId="0" xfId="4" applyNumberFormat="1" applyFont="1" applyAlignment="1">
      <alignment horizontal="center" vertical="center" shrinkToFit="1"/>
    </xf>
    <xf numFmtId="180" fontId="37" fillId="0" borderId="3" xfId="4" quotePrefix="1" applyNumberFormat="1" applyFont="1" applyBorder="1" applyAlignment="1">
      <alignment horizontal="left" vertical="center"/>
    </xf>
    <xf numFmtId="180" fontId="37" fillId="0" borderId="4" xfId="4" quotePrefix="1" applyNumberFormat="1" applyFont="1" applyBorder="1" applyAlignment="1">
      <alignment horizontal="left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 wrapText="1" shrinkToFit="1"/>
    </xf>
    <xf numFmtId="2" fontId="34" fillId="2" borderId="1" xfId="4" applyNumberFormat="1" applyFont="1" applyFill="1" applyBorder="1" applyAlignment="1">
      <alignment vertical="center"/>
    </xf>
    <xf numFmtId="0" fontId="34" fillId="0" borderId="1" xfId="4" applyFont="1" applyBorder="1" applyAlignment="1">
      <alignment horizontal="center" vertical="center" shrinkToFit="1"/>
    </xf>
    <xf numFmtId="0" fontId="35" fillId="0" borderId="0" xfId="4" applyFont="1" applyAlignment="1">
      <alignment horizontal="left" vertical="center" shrinkToFit="1"/>
    </xf>
    <xf numFmtId="0" fontId="35" fillId="0" borderId="0" xfId="4" applyFont="1" applyAlignment="1">
      <alignment vertical="center"/>
    </xf>
    <xf numFmtId="0" fontId="37" fillId="0" borderId="7" xfId="4" applyFont="1" applyBorder="1" applyAlignment="1">
      <alignment vertical="center" shrinkToFit="1"/>
    </xf>
    <xf numFmtId="0" fontId="34" fillId="0" borderId="1" xfId="0" applyFont="1" applyBorder="1" applyAlignment="1">
      <alignment horizontal="center" vertical="center" shrinkToFit="1"/>
    </xf>
    <xf numFmtId="0" fontId="34" fillId="0" borderId="0" xfId="4" applyFont="1" applyAlignment="1">
      <alignment horizontal="left" vertical="center" shrinkToFit="1"/>
    </xf>
    <xf numFmtId="0" fontId="35" fillId="0" borderId="1" xfId="0" applyFont="1" applyBorder="1" applyAlignment="1">
      <alignment vertical="center" shrinkToFit="1"/>
    </xf>
    <xf numFmtId="2" fontId="35" fillId="0" borderId="1" xfId="4" applyNumberFormat="1" applyFont="1" applyBorder="1" applyAlignment="1">
      <alignment vertical="center"/>
    </xf>
    <xf numFmtId="0" fontId="35" fillId="0" borderId="1" xfId="4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 shrinkToFit="1"/>
    </xf>
    <xf numFmtId="177" fontId="37" fillId="0" borderId="7" xfId="4" quotePrefix="1" applyNumberFormat="1" applyFont="1" applyBorder="1" applyAlignment="1">
      <alignment horizontal="left" vertical="center"/>
    </xf>
    <xf numFmtId="0" fontId="34" fillId="3" borderId="1" xfId="4" applyFont="1" applyFill="1" applyBorder="1" applyAlignment="1">
      <alignment vertical="center"/>
    </xf>
    <xf numFmtId="0" fontId="36" fillId="0" borderId="7" xfId="4" applyFont="1" applyBorder="1" applyAlignment="1">
      <alignment vertical="center" shrinkToFit="1"/>
    </xf>
    <xf numFmtId="0" fontId="34" fillId="0" borderId="1" xfId="0" applyFont="1" applyBorder="1" applyAlignment="1">
      <alignment vertical="center" shrinkToFit="1"/>
    </xf>
    <xf numFmtId="0" fontId="34" fillId="0" borderId="7" xfId="4" applyFont="1" applyBorder="1" applyAlignment="1">
      <alignment horizontal="center" vertical="center" wrapText="1" shrinkToFit="1"/>
    </xf>
    <xf numFmtId="0" fontId="34" fillId="4" borderId="8" xfId="0" applyFont="1" applyFill="1" applyBorder="1" applyAlignment="1">
      <alignment vertical="center" shrinkToFit="1"/>
    </xf>
    <xf numFmtId="2" fontId="34" fillId="4" borderId="8" xfId="4" applyNumberFormat="1" applyFont="1" applyFill="1" applyBorder="1" applyAlignment="1">
      <alignment vertical="center"/>
    </xf>
    <xf numFmtId="0" fontId="34" fillId="4" borderId="8" xfId="4" applyFont="1" applyFill="1" applyBorder="1" applyAlignment="1">
      <alignment horizontal="center" vertical="center"/>
    </xf>
    <xf numFmtId="0" fontId="34" fillId="4" borderId="1" xfId="4" applyFont="1" applyFill="1" applyBorder="1" applyAlignment="1">
      <alignment horizontal="center" vertical="center" shrinkToFit="1"/>
    </xf>
    <xf numFmtId="2" fontId="34" fillId="0" borderId="1" xfId="4" applyNumberFormat="1" applyFont="1" applyBorder="1" applyAlignment="1">
      <alignment vertical="center"/>
    </xf>
    <xf numFmtId="0" fontId="38" fillId="0" borderId="7" xfId="0" applyFont="1" applyBorder="1" applyAlignment="1">
      <alignment horizontal="left" vertical="center" shrinkToFit="1"/>
    </xf>
    <xf numFmtId="2" fontId="34" fillId="3" borderId="1" xfId="4" applyNumberFormat="1" applyFont="1" applyFill="1" applyBorder="1" applyAlignment="1">
      <alignment vertical="center"/>
    </xf>
    <xf numFmtId="0" fontId="34" fillId="0" borderId="1" xfId="0" applyFont="1" applyBorder="1" applyAlignment="1">
      <alignment vertical="center" wrapText="1" shrinkToFit="1"/>
    </xf>
    <xf numFmtId="2" fontId="34" fillId="0" borderId="0" xfId="4" applyNumberFormat="1" applyFont="1" applyAlignment="1">
      <alignment horizontal="left" vertical="center" shrinkToFit="1"/>
    </xf>
    <xf numFmtId="0" fontId="38" fillId="0" borderId="9" xfId="0" applyFont="1" applyBorder="1" applyAlignment="1">
      <alignment horizontal="left" vertical="center" shrinkToFit="1"/>
    </xf>
    <xf numFmtId="2" fontId="34" fillId="0" borderId="0" xfId="0" applyNumberFormat="1" applyFont="1" applyAlignment="1">
      <alignment vertical="center"/>
    </xf>
    <xf numFmtId="0" fontId="34" fillId="5" borderId="1" xfId="0" applyFont="1" applyFill="1" applyBorder="1" applyAlignment="1">
      <alignment vertical="center" shrinkToFit="1"/>
    </xf>
    <xf numFmtId="2" fontId="34" fillId="5" borderId="1" xfId="4" applyNumberFormat="1" applyFont="1" applyFill="1" applyBorder="1" applyAlignment="1">
      <alignment vertical="center"/>
    </xf>
    <xf numFmtId="0" fontId="34" fillId="5" borderId="1" xfId="4" applyFont="1" applyFill="1" applyBorder="1" applyAlignment="1">
      <alignment horizontal="center" vertical="center"/>
    </xf>
    <xf numFmtId="0" fontId="34" fillId="5" borderId="1" xfId="4" applyFont="1" applyFill="1" applyBorder="1" applyAlignment="1">
      <alignment horizontal="center" vertical="center" shrinkToFit="1"/>
    </xf>
    <xf numFmtId="0" fontId="34" fillId="0" borderId="0" xfId="4" applyFont="1" applyAlignment="1">
      <alignment horizontal="left" vertical="center"/>
    </xf>
    <xf numFmtId="177" fontId="34" fillId="0" borderId="0" xfId="4" applyNumberFormat="1" applyFont="1" applyAlignment="1">
      <alignment horizontal="left" vertical="center"/>
    </xf>
    <xf numFmtId="0" fontId="34" fillId="0" borderId="0" xfId="4" applyFont="1" applyAlignment="1">
      <alignment vertical="center" shrinkToFit="1"/>
    </xf>
    <xf numFmtId="0" fontId="34" fillId="0" borderId="0" xfId="4" applyFont="1" applyAlignment="1">
      <alignment horizontal="left" vertical="center" wrapText="1"/>
    </xf>
    <xf numFmtId="0" fontId="34" fillId="0" borderId="0" xfId="4" applyFont="1" applyAlignment="1">
      <alignment horizontal="center" vertical="center"/>
    </xf>
    <xf numFmtId="0" fontId="35" fillId="0" borderId="0" xfId="4" applyFont="1" applyFill="1" applyAlignment="1">
      <alignment horizontal="left" vertical="center" shrinkToFit="1"/>
    </xf>
    <xf numFmtId="0" fontId="35" fillId="0" borderId="0" xfId="4" applyFont="1" applyFill="1" applyAlignment="1">
      <alignment vertical="center"/>
    </xf>
    <xf numFmtId="0" fontId="35" fillId="6" borderId="1" xfId="0" applyFont="1" applyFill="1" applyBorder="1" applyAlignment="1">
      <alignment vertical="center" shrinkToFit="1"/>
    </xf>
    <xf numFmtId="2" fontId="35" fillId="6" borderId="1" xfId="4" applyNumberFormat="1" applyFont="1" applyFill="1" applyBorder="1" applyAlignment="1">
      <alignment vertical="center"/>
    </xf>
    <xf numFmtId="0" fontId="35" fillId="6" borderId="1" xfId="4" applyFont="1" applyFill="1" applyBorder="1" applyAlignment="1">
      <alignment horizontal="center" vertical="center"/>
    </xf>
    <xf numFmtId="0" fontId="35" fillId="6" borderId="1" xfId="4" applyFont="1" applyFill="1" applyBorder="1" applyAlignment="1">
      <alignment horizontal="center" vertical="center" shrinkToFit="1"/>
    </xf>
    <xf numFmtId="177" fontId="36" fillId="0" borderId="3" xfId="4" quotePrefix="1" applyNumberFormat="1" applyFont="1" applyFill="1" applyBorder="1" applyAlignment="1">
      <alignment horizontal="left" vertical="center"/>
    </xf>
    <xf numFmtId="0" fontId="36" fillId="0" borderId="7" xfId="4" applyFont="1" applyFill="1" applyBorder="1" applyAlignment="1">
      <alignment vertical="center" shrinkToFit="1"/>
    </xf>
    <xf numFmtId="0" fontId="34" fillId="0" borderId="1" xfId="0" applyFont="1" applyFill="1" applyBorder="1" applyAlignment="1">
      <alignment vertical="center" shrinkToFit="1"/>
    </xf>
    <xf numFmtId="2" fontId="34" fillId="0" borderId="1" xfId="4" applyNumberFormat="1" applyFont="1" applyFill="1" applyBorder="1" applyAlignment="1">
      <alignment vertical="center"/>
    </xf>
    <xf numFmtId="0" fontId="34" fillId="0" borderId="1" xfId="4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horizontal="center" vertical="center" shrinkToFit="1"/>
    </xf>
    <xf numFmtId="0" fontId="34" fillId="0" borderId="0" xfId="4" applyFont="1" applyFill="1" applyAlignment="1">
      <alignment horizontal="left" vertical="center" shrinkToFit="1"/>
    </xf>
    <xf numFmtId="0" fontId="34" fillId="0" borderId="0" xfId="4" applyFont="1" applyFill="1" applyAlignment="1">
      <alignment vertical="center"/>
    </xf>
    <xf numFmtId="17" fontId="28" fillId="0" borderId="1" xfId="4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58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NumberFormat="1" applyFont="1" applyBorder="1" applyAlignment="1">
      <alignment vertical="center" shrinkToFit="1"/>
    </xf>
    <xf numFmtId="58" fontId="0" fillId="0" borderId="0" xfId="3" applyNumberFormat="1" applyFont="1" applyAlignment="1">
      <alignment horizontal="center"/>
    </xf>
    <xf numFmtId="58" fontId="2" fillId="0" borderId="0" xfId="3" applyNumberFormat="1" applyAlignment="1">
      <alignment horizontal="center"/>
    </xf>
    <xf numFmtId="0" fontId="0" fillId="0" borderId="0" xfId="3" applyFont="1" applyAlignment="1">
      <alignment horizontal="left"/>
    </xf>
    <xf numFmtId="0" fontId="2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2" fillId="0" borderId="0" xfId="3" applyFont="1" applyAlignment="1">
      <alignment horizontal="center"/>
    </xf>
    <xf numFmtId="0" fontId="10" fillId="0" borderId="0" xfId="4" applyAlignment="1">
      <alignment horizontal="left" vertical="center"/>
    </xf>
    <xf numFmtId="0" fontId="12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 shrinkToFit="1"/>
    </xf>
    <xf numFmtId="0" fontId="10" fillId="0" borderId="2" xfId="4" applyBorder="1" applyAlignment="1">
      <alignment vertical="center" shrinkToFit="1"/>
    </xf>
    <xf numFmtId="0" fontId="23" fillId="0" borderId="0" xfId="4" applyFont="1" applyAlignment="1">
      <alignment vertical="center" shrinkToFi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6" fillId="0" borderId="0" xfId="0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right" vertical="center"/>
    </xf>
    <xf numFmtId="0" fontId="35" fillId="4" borderId="3" xfId="4" applyFont="1" applyFill="1" applyBorder="1" applyAlignment="1">
      <alignment horizontal="left" vertical="center" shrinkToFit="1"/>
    </xf>
    <xf numFmtId="0" fontId="35" fillId="4" borderId="6" xfId="4" applyFont="1" applyFill="1" applyBorder="1" applyAlignment="1">
      <alignment horizontal="left" vertical="center" shrinkToFit="1"/>
    </xf>
    <xf numFmtId="0" fontId="35" fillId="5" borderId="3" xfId="4" applyFont="1" applyFill="1" applyBorder="1" applyAlignment="1">
      <alignment horizontal="left" vertical="center" shrinkToFit="1"/>
    </xf>
    <xf numFmtId="0" fontId="35" fillId="5" borderId="7" xfId="4" applyFont="1" applyFill="1" applyBorder="1" applyAlignment="1">
      <alignment horizontal="left" vertical="center" shrinkToFit="1"/>
    </xf>
    <xf numFmtId="0" fontId="32" fillId="0" borderId="0" xfId="4" applyFont="1" applyAlignment="1">
      <alignment horizontal="center" vertical="center"/>
    </xf>
    <xf numFmtId="0" fontId="34" fillId="0" borderId="3" xfId="4" applyFont="1" applyBorder="1" applyAlignment="1">
      <alignment horizontal="center" vertical="center" shrinkToFit="1"/>
    </xf>
    <xf numFmtId="0" fontId="34" fillId="0" borderId="7" xfId="4" applyFont="1" applyBorder="1" applyAlignment="1">
      <alignment horizontal="center" vertical="center" shrinkToFit="1"/>
    </xf>
    <xf numFmtId="0" fontId="35" fillId="0" borderId="3" xfId="4" applyFont="1" applyBorder="1" applyAlignment="1">
      <alignment horizontal="left" vertical="center" shrinkToFit="1"/>
    </xf>
    <xf numFmtId="0" fontId="35" fillId="0" borderId="4" xfId="4" applyFont="1" applyBorder="1" applyAlignment="1">
      <alignment horizontal="left" vertical="center" shrinkToFit="1"/>
    </xf>
    <xf numFmtId="0" fontId="35" fillId="0" borderId="7" xfId="4" applyFont="1" applyBorder="1" applyAlignment="1">
      <alignment horizontal="left" vertical="center" shrinkToFit="1"/>
    </xf>
    <xf numFmtId="0" fontId="35" fillId="6" borderId="3" xfId="4" applyFont="1" applyFill="1" applyBorder="1" applyAlignment="1">
      <alignment horizontal="left" vertical="center" shrinkToFit="1"/>
    </xf>
    <xf numFmtId="0" fontId="35" fillId="6" borderId="7" xfId="4" applyFont="1" applyFill="1" applyBorder="1" applyAlignment="1">
      <alignment horizontal="left" vertical="center" shrinkToFit="1"/>
    </xf>
  </cellXfs>
  <cellStyles count="21">
    <cellStyle name="Calc Currency (0)" xfId="13" xr:uid="{00000000-0005-0000-0000-000000000000}"/>
    <cellStyle name="Header1" xfId="14" xr:uid="{00000000-0005-0000-0000-000001000000}"/>
    <cellStyle name="Header2" xfId="15" xr:uid="{00000000-0005-0000-0000-000002000000}"/>
    <cellStyle name="Normal_#18-Internet" xfId="16" xr:uid="{00000000-0005-0000-0000-000003000000}"/>
    <cellStyle name="桁区切り 2" xfId="1" xr:uid="{00000000-0005-0000-0000-000006000000}"/>
    <cellStyle name="桁区切り 2 2" xfId="7" xr:uid="{00000000-0005-0000-0000-000007000000}"/>
    <cellStyle name="桁区切り 2 3" xfId="11" xr:uid="{00000000-0005-0000-0000-000008000000}"/>
    <cellStyle name="桁区切り 3" xfId="6" xr:uid="{00000000-0005-0000-0000-000009000000}"/>
    <cellStyle name="桁区切り 4" xfId="17" xr:uid="{00000000-0005-0000-0000-00000A000000}"/>
    <cellStyle name="標準" xfId="0" builtinId="0"/>
    <cellStyle name="標準 2" xfId="2" xr:uid="{00000000-0005-0000-0000-00000C000000}"/>
    <cellStyle name="標準 2 2" xfId="12" xr:uid="{00000000-0005-0000-0000-00000D000000}"/>
    <cellStyle name="標準 3" xfId="5" xr:uid="{00000000-0005-0000-0000-00000E000000}"/>
    <cellStyle name="標準 4" xfId="8" xr:uid="{00000000-0005-0000-0000-00000F000000}"/>
    <cellStyle name="標準 5" xfId="10" xr:uid="{00000000-0005-0000-0000-000010000000}"/>
    <cellStyle name="標準 6" xfId="19" xr:uid="{CD253BD1-C5D9-4A22-B3B2-98129B58149C}"/>
    <cellStyle name="標準 7" xfId="20" xr:uid="{D61C64F9-49B1-4FF6-B4E3-86F1F2C9AB24}"/>
    <cellStyle name="標準 8" xfId="9" xr:uid="{00000000-0005-0000-0000-000011000000}"/>
    <cellStyle name="標準_1050号建物トイレブース据付" xfId="3" xr:uid="{00000000-0005-0000-0000-000012000000}"/>
    <cellStyle name="標準_体育館屋根積算価格内訳表" xfId="4" xr:uid="{00000000-0005-0000-0000-000018000000}"/>
    <cellStyle name="未定義" xfId="18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10481" name="Oval 1">
          <a:extLst>
            <a:ext uri="{FF2B5EF4-FFF2-40B4-BE49-F238E27FC236}">
              <a16:creationId xmlns:a16="http://schemas.microsoft.com/office/drawing/2014/main" id="{00000000-0008-0000-0200-0000F1280000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0491;&#20154;&#12487;&#12540;&#12479;\&#34892;&#25919;&#25991;&#26360;\R&#65304;&#24180;&#24230;\&#22865;&#32004;\&#24037;&#20107;\08%20%20%20%20&#12304;400&#36229;&#12305;&#22320;&#19979;&#12500;&#12483;&#12488;&#37197;&#31649;&#25913;&#20462;&#24037;&#20107;\&#25968;&#37327;&#31309;&#31639;&#65288;&#22320;&#19979;&#12500;&#12483;&#12488;&#37197;&#31649;&#25913;&#20462;&#65289;.xlsx" TargetMode="External"/><Relationship Id="rId1" Type="http://schemas.openxmlformats.org/officeDocument/2006/relationships/externalLinkPath" Target="/&#20491;&#20154;&#12487;&#12540;&#12479;/&#34892;&#25919;&#25991;&#26360;/R&#65304;&#24180;&#24230;/&#22865;&#32004;/&#24037;&#20107;/08%20%20%20%20&#12304;400&#36229;&#12305;&#22320;&#19979;&#12500;&#12483;&#12488;&#37197;&#31649;&#25913;&#20462;&#24037;&#20107;/&#25968;&#37327;&#31309;&#31639;&#65288;&#22320;&#19979;&#12500;&#12483;&#12488;&#37197;&#31649;&#25913;&#2046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①種目別"/>
      <sheetName val="③積算内訳（一位代価）"/>
      <sheetName val="④数量一覧表"/>
      <sheetName val="材料単価（R８.５）"/>
      <sheetName val="労務単価（R８.５）"/>
      <sheetName val="〇市価調査A (多野産業)"/>
      <sheetName val="〇市価調査B（岡本設備工業）"/>
      <sheetName val="〇市価調査 C(兼藤)"/>
    </sheetNames>
    <sheetDataSet>
      <sheetData sheetId="0">
        <row r="4">
          <cell r="A4" t="str">
            <v>配管改修工事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H42"/>
  <sheetViews>
    <sheetView view="pageBreakPreview" topLeftCell="A18" zoomScale="80" zoomScaleNormal="100" zoomScaleSheetLayoutView="80" workbookViewId="0">
      <selection activeCell="F19" sqref="F19"/>
    </sheetView>
  </sheetViews>
  <sheetFormatPr defaultRowHeight="14.25" x14ac:dyDescent="0.15"/>
  <cols>
    <col min="1" max="1" width="20.5" style="8" bestFit="1" customWidth="1"/>
    <col min="2" max="16384" width="9" style="8"/>
  </cols>
  <sheetData>
    <row r="1" spans="1:8" ht="28.5" customHeight="1" x14ac:dyDescent="0.15"/>
    <row r="3" spans="1:8" ht="28.5" customHeight="1" x14ac:dyDescent="0.15">
      <c r="A3" s="113" t="s">
        <v>5</v>
      </c>
      <c r="B3" s="113"/>
      <c r="C3" s="113"/>
      <c r="D3" s="113"/>
      <c r="E3" s="113"/>
      <c r="F3" s="113"/>
      <c r="G3" s="113"/>
      <c r="H3" s="113"/>
    </row>
    <row r="8" spans="1:8" ht="17.25" x14ac:dyDescent="0.15">
      <c r="A8" s="8" t="s">
        <v>10</v>
      </c>
      <c r="C8" s="118" t="s">
        <v>60</v>
      </c>
      <c r="D8" s="118"/>
      <c r="E8" s="118"/>
      <c r="F8" s="118"/>
      <c r="G8" s="118"/>
      <c r="H8" s="118"/>
    </row>
    <row r="10" spans="1:8" ht="34.5" customHeight="1" x14ac:dyDescent="0.15"/>
    <row r="11" spans="1:8" ht="21" customHeight="1" x14ac:dyDescent="0.15">
      <c r="A11" s="8" t="s">
        <v>6</v>
      </c>
      <c r="C11" s="7" t="s">
        <v>4</v>
      </c>
      <c r="D11" s="9"/>
      <c r="E11" s="9"/>
      <c r="F11" s="9"/>
      <c r="G11" s="8" t="s">
        <v>22</v>
      </c>
    </row>
    <row r="13" spans="1:8" ht="39" customHeight="1" x14ac:dyDescent="0.15"/>
    <row r="14" spans="1:8" ht="69" customHeight="1" x14ac:dyDescent="0.15">
      <c r="A14" s="117" t="s">
        <v>39</v>
      </c>
      <c r="B14" s="117"/>
      <c r="C14" s="117"/>
      <c r="D14" s="117"/>
      <c r="E14" s="117"/>
      <c r="F14" s="117"/>
      <c r="G14" s="117"/>
      <c r="H14" s="117"/>
    </row>
    <row r="16" spans="1:8" x14ac:dyDescent="0.15">
      <c r="A16" s="8" t="s">
        <v>20</v>
      </c>
    </row>
    <row r="18" spans="1:4" x14ac:dyDescent="0.15">
      <c r="A18" s="10" t="s">
        <v>30</v>
      </c>
      <c r="B18" s="114">
        <v>46444</v>
      </c>
      <c r="C18" s="115"/>
      <c r="D18" s="115"/>
    </row>
    <row r="19" spans="1:4" x14ac:dyDescent="0.15">
      <c r="A19" s="10" t="s">
        <v>31</v>
      </c>
      <c r="B19" s="116" t="s">
        <v>57</v>
      </c>
      <c r="C19" s="116"/>
      <c r="D19" s="116"/>
    </row>
    <row r="20" spans="1:4" ht="18.75" customHeight="1" x14ac:dyDescent="0.15"/>
    <row r="21" spans="1:4" x14ac:dyDescent="0.15">
      <c r="A21" s="11" t="s">
        <v>58</v>
      </c>
    </row>
    <row r="25" spans="1:4" x14ac:dyDescent="0.15">
      <c r="A25" s="8" t="s">
        <v>11</v>
      </c>
    </row>
    <row r="26" spans="1:4" x14ac:dyDescent="0.15">
      <c r="A26" s="8" t="s">
        <v>53</v>
      </c>
    </row>
    <row r="27" spans="1:4" x14ac:dyDescent="0.15">
      <c r="A27" s="8" t="s">
        <v>54</v>
      </c>
    </row>
    <row r="28" spans="1:4" x14ac:dyDescent="0.15">
      <c r="A28" s="8" t="s">
        <v>28</v>
      </c>
    </row>
    <row r="33" spans="3:8" x14ac:dyDescent="0.15">
      <c r="C33" s="8" t="s">
        <v>14</v>
      </c>
    </row>
    <row r="35" spans="3:8" x14ac:dyDescent="0.15">
      <c r="C35" s="8" t="s">
        <v>13</v>
      </c>
    </row>
    <row r="37" spans="3:8" x14ac:dyDescent="0.15">
      <c r="C37" s="8" t="s">
        <v>15</v>
      </c>
      <c r="H37" s="12"/>
    </row>
    <row r="38" spans="3:8" x14ac:dyDescent="0.15">
      <c r="H38" s="12"/>
    </row>
    <row r="39" spans="3:8" s="14" customFormat="1" x14ac:dyDescent="0.15">
      <c r="H39" s="12"/>
    </row>
    <row r="40" spans="3:8" x14ac:dyDescent="0.15">
      <c r="H40" s="12"/>
    </row>
    <row r="41" spans="3:8" x14ac:dyDescent="0.15">
      <c r="C41" s="8" t="s">
        <v>8</v>
      </c>
      <c r="H41" s="12"/>
    </row>
    <row r="42" spans="3:8" x14ac:dyDescent="0.15">
      <c r="D42" s="8" t="s">
        <v>29</v>
      </c>
    </row>
  </sheetData>
  <mergeCells count="5">
    <mergeCell ref="A3:H3"/>
    <mergeCell ref="B18:D18"/>
    <mergeCell ref="B19:D19"/>
    <mergeCell ref="A14:H14"/>
    <mergeCell ref="C8:H8"/>
  </mergeCells>
  <phoneticPr fontId="6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K39"/>
  <sheetViews>
    <sheetView view="pageBreakPreview" zoomScale="90" zoomScaleNormal="100" zoomScaleSheetLayoutView="90" workbookViewId="0">
      <selection activeCell="E35" sqref="E35"/>
    </sheetView>
  </sheetViews>
  <sheetFormatPr defaultRowHeight="14.25" x14ac:dyDescent="0.15"/>
  <cols>
    <col min="1" max="1" width="20.5" style="1" bestFit="1" customWidth="1"/>
    <col min="2" max="16384" width="9" style="1"/>
  </cols>
  <sheetData>
    <row r="1" spans="1:8" ht="28.5" customHeight="1" x14ac:dyDescent="0.15"/>
    <row r="3" spans="1:8" ht="28.5" customHeight="1" x14ac:dyDescent="0.25">
      <c r="A3" s="123" t="s">
        <v>24</v>
      </c>
      <c r="B3" s="123"/>
      <c r="C3" s="123"/>
      <c r="D3" s="123"/>
      <c r="E3" s="123"/>
      <c r="F3" s="123"/>
      <c r="G3" s="123"/>
      <c r="H3" s="123"/>
    </row>
    <row r="8" spans="1:8" ht="17.25" customHeight="1" x14ac:dyDescent="0.15">
      <c r="A8" s="125" t="s">
        <v>7</v>
      </c>
      <c r="B8" s="124"/>
      <c r="C8" s="124"/>
      <c r="D8" s="124"/>
      <c r="E8" s="124"/>
      <c r="F8" s="124"/>
      <c r="G8" s="124"/>
      <c r="H8" s="124"/>
    </row>
    <row r="9" spans="1:8" x14ac:dyDescent="0.15">
      <c r="A9" s="1" t="s">
        <v>25</v>
      </c>
    </row>
    <row r="10" spans="1:8" ht="34.5" customHeight="1" x14ac:dyDescent="0.15"/>
    <row r="11" spans="1:8" x14ac:dyDescent="0.15">
      <c r="A11" s="124" t="s">
        <v>26</v>
      </c>
      <c r="B11" s="124"/>
      <c r="C11" s="124"/>
      <c r="D11" s="124"/>
      <c r="E11" s="124"/>
      <c r="F11" s="124"/>
      <c r="G11" s="124"/>
      <c r="H11" s="124"/>
    </row>
    <row r="12" spans="1:8" ht="39" customHeight="1" x14ac:dyDescent="0.15"/>
    <row r="13" spans="1:8" x14ac:dyDescent="0.15">
      <c r="A13" s="1" t="s">
        <v>10</v>
      </c>
      <c r="B13" s="121" t="s">
        <v>60</v>
      </c>
      <c r="C13" s="122"/>
      <c r="D13" s="122"/>
      <c r="E13" s="122"/>
      <c r="F13" s="122"/>
      <c r="G13" s="122"/>
      <c r="H13" s="122"/>
    </row>
    <row r="15" spans="1:8" ht="45" customHeight="1" x14ac:dyDescent="0.15"/>
    <row r="16" spans="1:8" x14ac:dyDescent="0.15">
      <c r="A16" s="2" t="s">
        <v>27</v>
      </c>
      <c r="D16" s="3" t="s">
        <v>2</v>
      </c>
    </row>
    <row r="17" spans="1:11" x14ac:dyDescent="0.15">
      <c r="A17" s="2"/>
      <c r="E17" s="3"/>
    </row>
    <row r="18" spans="1:11" x14ac:dyDescent="0.15">
      <c r="A18" s="2"/>
      <c r="B18" s="27"/>
      <c r="E18" s="3"/>
    </row>
    <row r="19" spans="1:11" x14ac:dyDescent="0.15">
      <c r="E19" s="3"/>
    </row>
    <row r="21" spans="1:11" x14ac:dyDescent="0.15">
      <c r="A21" s="119" t="s">
        <v>59</v>
      </c>
      <c r="B21" s="120"/>
    </row>
    <row r="24" spans="1:11" x14ac:dyDescent="0.15">
      <c r="A24" t="s">
        <v>11</v>
      </c>
      <c r="B24"/>
      <c r="J24"/>
    </row>
    <row r="25" spans="1:11" x14ac:dyDescent="0.15">
      <c r="A25" s="34" t="s">
        <v>53</v>
      </c>
      <c r="B25"/>
      <c r="J25"/>
    </row>
    <row r="26" spans="1:11" x14ac:dyDescent="0.15">
      <c r="A26" s="34" t="s">
        <v>54</v>
      </c>
      <c r="B26"/>
      <c r="J26"/>
    </row>
    <row r="27" spans="1:11" x14ac:dyDescent="0.15">
      <c r="A27" s="1" t="s">
        <v>28</v>
      </c>
    </row>
    <row r="29" spans="1:11" x14ac:dyDescent="0.15">
      <c r="K29"/>
    </row>
    <row r="30" spans="1:11" x14ac:dyDescent="0.15">
      <c r="K30"/>
    </row>
    <row r="31" spans="1:11" x14ac:dyDescent="0.15">
      <c r="K31"/>
    </row>
    <row r="32" spans="1:11" x14ac:dyDescent="0.15">
      <c r="C32" s="1" t="s">
        <v>14</v>
      </c>
    </row>
    <row r="34" spans="3:8" x14ac:dyDescent="0.15">
      <c r="C34" s="1" t="s">
        <v>13</v>
      </c>
    </row>
    <row r="36" spans="3:8" x14ac:dyDescent="0.15">
      <c r="C36" s="1" t="s">
        <v>15</v>
      </c>
      <c r="H36" s="13"/>
    </row>
    <row r="39" spans="3:8" x14ac:dyDescent="0.15">
      <c r="D39" s="1" t="s">
        <v>29</v>
      </c>
    </row>
  </sheetData>
  <mergeCells count="5">
    <mergeCell ref="A21:B21"/>
    <mergeCell ref="B13:H13"/>
    <mergeCell ref="A3:H3"/>
    <mergeCell ref="A11:H11"/>
    <mergeCell ref="A8:H8"/>
  </mergeCells>
  <phoneticPr fontId="6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FF00"/>
  </sheetPr>
  <dimension ref="A1:N28"/>
  <sheetViews>
    <sheetView view="pageBreakPreview" topLeftCell="A16" zoomScaleNormal="100" workbookViewId="0">
      <selection activeCell="D27" sqref="D27"/>
    </sheetView>
  </sheetViews>
  <sheetFormatPr defaultColWidth="24.875" defaultRowHeight="13.5" x14ac:dyDescent="0.15"/>
  <cols>
    <col min="1" max="1" width="4.625" style="36" customWidth="1"/>
    <col min="2" max="2" width="25.125" style="36" customWidth="1"/>
    <col min="3" max="3" width="18.625" style="36" customWidth="1"/>
    <col min="4" max="4" width="5.625" style="36" customWidth="1"/>
    <col min="5" max="5" width="7.625" style="36" bestFit="1" customWidth="1"/>
    <col min="6" max="6" width="10.625" style="36" customWidth="1"/>
    <col min="7" max="7" width="12.625" style="36" customWidth="1"/>
    <col min="8" max="8" width="8.625" style="36" customWidth="1"/>
    <col min="9" max="16384" width="24.875" style="36"/>
  </cols>
  <sheetData>
    <row r="1" spans="1:8" ht="22.5" customHeight="1" x14ac:dyDescent="0.15">
      <c r="A1" s="128" t="s">
        <v>1</v>
      </c>
      <c r="B1" s="128"/>
      <c r="C1" s="128"/>
      <c r="D1" s="128"/>
      <c r="E1" s="128"/>
      <c r="F1" s="128"/>
      <c r="G1" s="128"/>
      <c r="H1" s="128"/>
    </row>
    <row r="2" spans="1:8" ht="18" customHeight="1" x14ac:dyDescent="0.15">
      <c r="A2" s="130" t="s">
        <v>33</v>
      </c>
      <c r="B2" s="130"/>
    </row>
    <row r="3" spans="1:8" ht="21" customHeight="1" x14ac:dyDescent="0.15">
      <c r="A3" s="4" t="s">
        <v>34</v>
      </c>
      <c r="B3" s="129" t="s">
        <v>61</v>
      </c>
      <c r="C3" s="129"/>
      <c r="D3" s="129"/>
      <c r="E3" s="129"/>
      <c r="F3" s="37"/>
      <c r="G3" s="37"/>
    </row>
    <row r="4" spans="1:8" ht="16.5" customHeight="1" x14ac:dyDescent="0.15">
      <c r="A4" s="5" t="s">
        <v>3</v>
      </c>
      <c r="B4" s="5" t="s">
        <v>50</v>
      </c>
      <c r="C4" s="5" t="s">
        <v>18</v>
      </c>
      <c r="D4" s="5" t="s">
        <v>19</v>
      </c>
      <c r="E4" s="5" t="s">
        <v>0</v>
      </c>
      <c r="F4" s="5" t="s">
        <v>52</v>
      </c>
      <c r="G4" s="5" t="s">
        <v>32</v>
      </c>
      <c r="H4" s="5" t="s">
        <v>49</v>
      </c>
    </row>
    <row r="5" spans="1:8" ht="21" customHeight="1" x14ac:dyDescent="0.15">
      <c r="A5" s="30">
        <v>1</v>
      </c>
      <c r="B5" s="33" t="s">
        <v>78</v>
      </c>
      <c r="C5" s="35"/>
      <c r="D5" s="42" t="s">
        <v>147</v>
      </c>
      <c r="E5" s="29">
        <v>1</v>
      </c>
      <c r="F5" s="29"/>
      <c r="G5" s="25"/>
      <c r="H5" s="28"/>
    </row>
    <row r="6" spans="1:8" ht="21" customHeight="1" x14ac:dyDescent="0.15">
      <c r="A6" s="30">
        <v>2</v>
      </c>
      <c r="B6" s="31" t="s">
        <v>145</v>
      </c>
      <c r="C6" s="31"/>
      <c r="D6" s="32" t="s">
        <v>147</v>
      </c>
      <c r="E6" s="29">
        <v>1</v>
      </c>
      <c r="F6" s="29"/>
      <c r="G6" s="25"/>
      <c r="H6" s="112" t="s">
        <v>143</v>
      </c>
    </row>
    <row r="7" spans="1:8" ht="21" customHeight="1" x14ac:dyDescent="0.15">
      <c r="A7" s="30">
        <v>3</v>
      </c>
      <c r="B7" s="31" t="s">
        <v>142</v>
      </c>
      <c r="C7" s="31"/>
      <c r="D7" s="32" t="s">
        <v>147</v>
      </c>
      <c r="E7" s="29">
        <v>1</v>
      </c>
      <c r="F7" s="29"/>
      <c r="G7" s="25"/>
      <c r="H7" s="28"/>
    </row>
    <row r="8" spans="1:8" ht="21" customHeight="1" x14ac:dyDescent="0.15">
      <c r="A8" s="30">
        <v>4</v>
      </c>
      <c r="B8" s="31" t="s">
        <v>146</v>
      </c>
      <c r="C8" s="31"/>
      <c r="D8" s="32" t="s">
        <v>147</v>
      </c>
      <c r="E8" s="29">
        <v>1</v>
      </c>
      <c r="F8" s="29"/>
      <c r="G8" s="25"/>
      <c r="H8" s="28"/>
    </row>
    <row r="9" spans="1:8" ht="21" customHeight="1" x14ac:dyDescent="0.15">
      <c r="A9" s="30">
        <v>5</v>
      </c>
      <c r="B9" s="31" t="s">
        <v>149</v>
      </c>
      <c r="C9" s="31"/>
      <c r="D9" s="32" t="s">
        <v>147</v>
      </c>
      <c r="E9" s="29">
        <v>1</v>
      </c>
      <c r="F9" s="29"/>
      <c r="G9" s="25"/>
      <c r="H9" s="28"/>
    </row>
    <row r="10" spans="1:8" ht="21" customHeight="1" x14ac:dyDescent="0.15">
      <c r="A10" s="30"/>
      <c r="B10" s="31"/>
      <c r="C10" s="31"/>
      <c r="D10" s="32"/>
      <c r="E10" s="29"/>
      <c r="F10" s="29"/>
      <c r="G10" s="25"/>
      <c r="H10" s="28"/>
    </row>
    <row r="11" spans="1:8" ht="21" customHeight="1" x14ac:dyDescent="0.15">
      <c r="A11" s="30"/>
      <c r="B11" s="31"/>
      <c r="C11" s="31"/>
      <c r="D11" s="32"/>
      <c r="E11" s="29"/>
      <c r="F11" s="29"/>
      <c r="G11" s="25"/>
      <c r="H11" s="28"/>
    </row>
    <row r="12" spans="1:8" ht="21" customHeight="1" x14ac:dyDescent="0.15">
      <c r="A12" s="30"/>
      <c r="B12" s="31"/>
      <c r="C12" s="31"/>
      <c r="D12" s="32"/>
      <c r="E12" s="29"/>
      <c r="F12" s="29"/>
      <c r="G12" s="25"/>
      <c r="H12" s="28"/>
    </row>
    <row r="13" spans="1:8" ht="21" customHeight="1" x14ac:dyDescent="0.15">
      <c r="A13" s="30"/>
      <c r="B13" s="31"/>
      <c r="C13" s="31"/>
      <c r="D13" s="32"/>
      <c r="E13" s="29"/>
      <c r="F13" s="29"/>
      <c r="G13" s="25"/>
      <c r="H13" s="28"/>
    </row>
    <row r="14" spans="1:8" ht="21" customHeight="1" x14ac:dyDescent="0.15">
      <c r="A14" s="30"/>
      <c r="B14" s="31"/>
      <c r="C14" s="31"/>
      <c r="D14" s="32"/>
      <c r="E14" s="29"/>
      <c r="F14" s="29"/>
      <c r="G14" s="25"/>
      <c r="H14" s="28"/>
    </row>
    <row r="15" spans="1:8" ht="21" customHeight="1" x14ac:dyDescent="0.15">
      <c r="A15" s="30"/>
      <c r="B15" s="31"/>
      <c r="C15" s="31"/>
      <c r="D15" s="32"/>
      <c r="E15" s="29"/>
      <c r="F15" s="29"/>
      <c r="G15" s="25"/>
      <c r="H15" s="28"/>
    </row>
    <row r="16" spans="1:8" ht="21" customHeight="1" x14ac:dyDescent="0.15">
      <c r="A16" s="30"/>
      <c r="B16" s="31"/>
      <c r="C16" s="31"/>
      <c r="D16" s="32"/>
      <c r="E16" s="29"/>
      <c r="F16" s="29"/>
      <c r="G16" s="25"/>
      <c r="H16" s="28"/>
    </row>
    <row r="17" spans="1:14" ht="21" customHeight="1" x14ac:dyDescent="0.15">
      <c r="A17" s="30"/>
      <c r="B17" s="31"/>
      <c r="C17" s="31"/>
      <c r="D17" s="32"/>
      <c r="E17" s="29"/>
      <c r="F17" s="29"/>
      <c r="G17" s="25"/>
      <c r="H17" s="28"/>
    </row>
    <row r="18" spans="1:14" ht="21" customHeight="1" x14ac:dyDescent="0.15">
      <c r="A18" s="30"/>
      <c r="B18" s="31"/>
      <c r="C18" s="31"/>
      <c r="D18" s="32"/>
      <c r="E18" s="29"/>
      <c r="F18" s="29"/>
      <c r="G18" s="25"/>
      <c r="H18" s="28"/>
    </row>
    <row r="19" spans="1:14" ht="21" customHeight="1" x14ac:dyDescent="0.15">
      <c r="A19" s="30"/>
      <c r="B19" s="31"/>
      <c r="C19" s="31"/>
      <c r="D19" s="32"/>
      <c r="E19" s="29"/>
      <c r="F19" s="29"/>
      <c r="G19" s="25"/>
      <c r="H19" s="28"/>
    </row>
    <row r="20" spans="1:14" ht="21" customHeight="1" x14ac:dyDescent="0.15">
      <c r="A20" s="30"/>
      <c r="B20" s="31"/>
      <c r="C20" s="31"/>
      <c r="D20" s="32"/>
      <c r="E20" s="29"/>
      <c r="F20" s="29"/>
      <c r="G20" s="25"/>
      <c r="H20" s="28"/>
    </row>
    <row r="21" spans="1:14" ht="21" customHeight="1" x14ac:dyDescent="0.15">
      <c r="A21" s="30"/>
      <c r="B21" s="31"/>
      <c r="C21" s="31"/>
      <c r="D21" s="32"/>
      <c r="E21" s="29"/>
      <c r="F21" s="29"/>
      <c r="G21" s="25"/>
      <c r="H21" s="28"/>
    </row>
    <row r="22" spans="1:14" ht="15" customHeight="1" x14ac:dyDescent="0.15">
      <c r="B22" s="38" t="s">
        <v>35</v>
      </c>
      <c r="C22" s="39"/>
      <c r="D22" s="39"/>
      <c r="E22" s="39"/>
      <c r="F22" s="39"/>
      <c r="G22" s="39"/>
    </row>
    <row r="23" spans="1:14" ht="15" customHeight="1" x14ac:dyDescent="0.15">
      <c r="B23" s="126" t="s">
        <v>48</v>
      </c>
      <c r="C23" s="126"/>
      <c r="D23" s="126"/>
      <c r="E23" s="126"/>
      <c r="F23" s="126"/>
      <c r="G23" s="126"/>
      <c r="H23" s="126"/>
      <c r="I23" s="127"/>
      <c r="J23" s="127"/>
      <c r="K23" s="127"/>
      <c r="L23" s="127"/>
      <c r="M23" s="127"/>
      <c r="N23" s="127"/>
    </row>
    <row r="24" spans="1:14" ht="15" customHeight="1" x14ac:dyDescent="0.15">
      <c r="B24" s="126" t="s">
        <v>17</v>
      </c>
      <c r="C24" s="126"/>
      <c r="D24" s="126"/>
      <c r="E24" s="126"/>
      <c r="F24" s="126"/>
      <c r="G24" s="126"/>
      <c r="H24" s="126"/>
      <c r="I24" s="127"/>
      <c r="J24" s="127"/>
      <c r="K24" s="127"/>
      <c r="L24" s="127"/>
      <c r="M24" s="127"/>
      <c r="N24" s="127"/>
    </row>
    <row r="25" spans="1:14" ht="15" customHeight="1" x14ac:dyDescent="0.15">
      <c r="B25" s="38" t="s">
        <v>151</v>
      </c>
      <c r="C25" s="38"/>
      <c r="D25" s="38"/>
      <c r="E25" s="38"/>
      <c r="F25" s="38"/>
      <c r="G25" s="38"/>
      <c r="H25" s="38"/>
      <c r="I25" s="40"/>
      <c r="J25" s="40"/>
      <c r="K25" s="40"/>
      <c r="L25" s="40"/>
      <c r="M25" s="40"/>
      <c r="N25" s="40"/>
    </row>
    <row r="26" spans="1:14" ht="24.95" customHeight="1" x14ac:dyDescent="0.15">
      <c r="B26" s="38"/>
      <c r="C26" s="41" t="s">
        <v>36</v>
      </c>
      <c r="D26" s="38"/>
      <c r="E26" s="38"/>
      <c r="F26" s="38"/>
      <c r="G26" s="38"/>
    </row>
    <row r="27" spans="1:14" ht="24.95" customHeight="1" x14ac:dyDescent="0.15">
      <c r="B27" s="40"/>
      <c r="C27" s="41" t="s">
        <v>37</v>
      </c>
      <c r="D27" s="40"/>
      <c r="E27" s="40"/>
      <c r="F27" s="40"/>
      <c r="G27" s="40"/>
    </row>
    <row r="28" spans="1:14" ht="24.95" customHeight="1" x14ac:dyDescent="0.15">
      <c r="C28" s="41" t="s">
        <v>38</v>
      </c>
      <c r="D28" s="40"/>
      <c r="E28" s="40"/>
      <c r="F28" s="40"/>
      <c r="G28" s="40"/>
    </row>
  </sheetData>
  <mergeCells count="7">
    <mergeCell ref="B23:H23"/>
    <mergeCell ref="I23:N23"/>
    <mergeCell ref="B24:H24"/>
    <mergeCell ref="I24:N24"/>
    <mergeCell ref="A1:H1"/>
    <mergeCell ref="B3:E3"/>
    <mergeCell ref="A2:B2"/>
  </mergeCells>
  <phoneticPr fontId="11"/>
  <dataValidations count="1">
    <dataValidation imeMode="off" allowBlank="1" showInputMessage="1" showErrorMessage="1" sqref="A5:A21" xr:uid="{AEE1B7F4-6A0A-4DF4-AE9D-207F7B01596B}"/>
  </dataValidations>
  <pageMargins left="0.39370078740157483" right="0.19685039370078741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FF00"/>
  </sheetPr>
  <dimension ref="A1:G41"/>
  <sheetViews>
    <sheetView view="pageBreakPreview" topLeftCell="A3" zoomScaleNormal="100" zoomScaleSheetLayoutView="100" workbookViewId="0">
      <selection activeCell="A42" sqref="A42"/>
    </sheetView>
  </sheetViews>
  <sheetFormatPr defaultRowHeight="14.25" x14ac:dyDescent="0.15"/>
  <cols>
    <col min="1" max="1" width="20.625" style="6" customWidth="1"/>
    <col min="2" max="7" width="8.625" style="6" customWidth="1"/>
    <col min="8" max="16384" width="9" style="6"/>
  </cols>
  <sheetData>
    <row r="1" spans="1:7" ht="28.5" customHeight="1" x14ac:dyDescent="0.15"/>
    <row r="3" spans="1:7" ht="28.5" customHeight="1" x14ac:dyDescent="0.15">
      <c r="A3" s="132" t="s">
        <v>23</v>
      </c>
      <c r="B3" s="132"/>
      <c r="C3" s="132"/>
      <c r="D3" s="132"/>
      <c r="E3" s="132"/>
      <c r="F3" s="132"/>
      <c r="G3" s="132"/>
    </row>
    <row r="4" spans="1:7" ht="15" customHeight="1" x14ac:dyDescent="0.15"/>
    <row r="5" spans="1:7" ht="15" customHeight="1" x14ac:dyDescent="0.15"/>
    <row r="6" spans="1:7" ht="15" customHeight="1" x14ac:dyDescent="0.15"/>
    <row r="7" spans="1:7" ht="15" customHeight="1" x14ac:dyDescent="0.15"/>
    <row r="8" spans="1:7" ht="30" customHeight="1" x14ac:dyDescent="0.15">
      <c r="A8" s="15" t="s">
        <v>10</v>
      </c>
      <c r="C8" s="134" t="s">
        <v>60</v>
      </c>
      <c r="D8" s="134"/>
      <c r="E8" s="134"/>
      <c r="F8" s="134"/>
      <c r="G8" s="134"/>
    </row>
    <row r="9" spans="1:7" ht="15" customHeight="1" x14ac:dyDescent="0.15"/>
    <row r="10" spans="1:7" ht="15" customHeight="1" x14ac:dyDescent="0.15"/>
    <row r="11" spans="1:7" ht="30" customHeight="1" x14ac:dyDescent="0.15">
      <c r="A11" s="15" t="s">
        <v>21</v>
      </c>
      <c r="C11" s="16" t="s">
        <v>9</v>
      </c>
      <c r="D11" s="17"/>
      <c r="E11" s="17"/>
      <c r="F11" s="20" t="s">
        <v>47</v>
      </c>
      <c r="G11" s="6" t="s">
        <v>16</v>
      </c>
    </row>
    <row r="12" spans="1:7" ht="15" customHeight="1" x14ac:dyDescent="0.15"/>
    <row r="13" spans="1:7" ht="30" customHeight="1" x14ac:dyDescent="0.15">
      <c r="B13" s="6" t="s">
        <v>42</v>
      </c>
    </row>
    <row r="14" spans="1:7" ht="30" customHeight="1" x14ac:dyDescent="0.15">
      <c r="B14" s="22" t="s">
        <v>43</v>
      </c>
      <c r="C14" s="22"/>
      <c r="D14" s="135" t="s">
        <v>47</v>
      </c>
      <c r="E14" s="135"/>
      <c r="F14" s="135"/>
    </row>
    <row r="15" spans="1:7" ht="30" customHeight="1" x14ac:dyDescent="0.15">
      <c r="B15" s="22" t="s">
        <v>44</v>
      </c>
      <c r="C15" s="22"/>
      <c r="D15" s="135" t="s">
        <v>47</v>
      </c>
      <c r="E15" s="135"/>
      <c r="F15" s="135"/>
    </row>
    <row r="16" spans="1:7" ht="30" customHeight="1" x14ac:dyDescent="0.15">
      <c r="B16" s="22" t="s">
        <v>45</v>
      </c>
      <c r="C16" s="22"/>
      <c r="D16" s="135" t="s">
        <v>47</v>
      </c>
      <c r="E16" s="135"/>
      <c r="F16" s="135"/>
    </row>
    <row r="17" spans="1:7" ht="30" customHeight="1" x14ac:dyDescent="0.15">
      <c r="B17" s="22" t="s">
        <v>46</v>
      </c>
      <c r="C17" s="22"/>
      <c r="D17" s="135" t="s">
        <v>47</v>
      </c>
      <c r="E17" s="135"/>
      <c r="F17" s="135"/>
    </row>
    <row r="18" spans="1:7" ht="15" customHeight="1" x14ac:dyDescent="0.15">
      <c r="B18" s="26"/>
    </row>
    <row r="19" spans="1:7" ht="15" customHeight="1" x14ac:dyDescent="0.15"/>
    <row r="20" spans="1:7" ht="15" customHeight="1" x14ac:dyDescent="0.15">
      <c r="A20" s="133" t="s">
        <v>40</v>
      </c>
      <c r="B20" s="133"/>
      <c r="C20" s="133"/>
      <c r="D20" s="133"/>
      <c r="E20" s="133"/>
      <c r="F20" s="133"/>
      <c r="G20" s="133"/>
    </row>
    <row r="21" spans="1:7" ht="15" customHeight="1" x14ac:dyDescent="0.15">
      <c r="A21" s="133"/>
      <c r="B21" s="133"/>
      <c r="C21" s="133"/>
      <c r="D21" s="133"/>
      <c r="E21" s="133"/>
      <c r="F21" s="133"/>
      <c r="G21" s="133"/>
    </row>
    <row r="22" spans="1:7" ht="15" customHeight="1" x14ac:dyDescent="0.15"/>
    <row r="23" spans="1:7" ht="15" customHeight="1" x14ac:dyDescent="0.15">
      <c r="A23" s="18" t="s">
        <v>51</v>
      </c>
    </row>
    <row r="24" spans="1:7" ht="15" customHeight="1" x14ac:dyDescent="0.15"/>
    <row r="25" spans="1:7" ht="15" customHeight="1" x14ac:dyDescent="0.15"/>
    <row r="26" spans="1:7" ht="15" customHeight="1" x14ac:dyDescent="0.15"/>
    <row r="27" spans="1:7" ht="15" customHeight="1" x14ac:dyDescent="0.15">
      <c r="A27" s="19" t="s">
        <v>41</v>
      </c>
    </row>
    <row r="28" spans="1:7" ht="15" customHeight="1" x14ac:dyDescent="0.15">
      <c r="A28" s="34" t="s">
        <v>55</v>
      </c>
    </row>
    <row r="29" spans="1:7" ht="15" customHeight="1" x14ac:dyDescent="0.15">
      <c r="A29" s="34" t="s">
        <v>56</v>
      </c>
    </row>
    <row r="30" spans="1:7" ht="15" customHeight="1" x14ac:dyDescent="0.15">
      <c r="A30" s="6" t="s">
        <v>12</v>
      </c>
    </row>
    <row r="31" spans="1:7" ht="15" customHeight="1" x14ac:dyDescent="0.15"/>
    <row r="32" spans="1:7" ht="15" customHeight="1" x14ac:dyDescent="0.15"/>
    <row r="33" spans="1:7" ht="15" customHeight="1" x14ac:dyDescent="0.15"/>
    <row r="34" spans="1:7" ht="15" customHeight="1" x14ac:dyDescent="0.15">
      <c r="B34" s="6" t="s">
        <v>14</v>
      </c>
    </row>
    <row r="35" spans="1:7" ht="15" customHeight="1" x14ac:dyDescent="0.15">
      <c r="B35" s="6" t="s">
        <v>13</v>
      </c>
    </row>
    <row r="36" spans="1:7" ht="15" customHeight="1" x14ac:dyDescent="0.15">
      <c r="B36" s="6" t="s">
        <v>15</v>
      </c>
      <c r="G36" s="21"/>
    </row>
    <row r="37" spans="1:7" ht="15" customHeight="1" x14ac:dyDescent="0.15"/>
    <row r="38" spans="1:7" ht="15" customHeight="1" x14ac:dyDescent="0.15"/>
    <row r="39" spans="1:7" ht="15" customHeight="1" x14ac:dyDescent="0.15">
      <c r="A39" s="131" t="s">
        <v>150</v>
      </c>
      <c r="B39" s="131"/>
      <c r="C39" s="131"/>
      <c r="D39" s="131"/>
      <c r="E39" s="131"/>
      <c r="F39" s="131"/>
      <c r="G39" s="131"/>
    </row>
    <row r="40" spans="1:7" ht="15" customHeight="1" x14ac:dyDescent="0.15">
      <c r="A40" s="23"/>
      <c r="B40" s="24"/>
      <c r="C40" s="24"/>
      <c r="D40" s="24"/>
      <c r="E40" s="24"/>
      <c r="F40" s="24"/>
      <c r="G40" s="24"/>
    </row>
    <row r="41" spans="1:7" ht="15" customHeight="1" x14ac:dyDescent="0.15"/>
  </sheetData>
  <mergeCells count="8">
    <mergeCell ref="A39:G39"/>
    <mergeCell ref="A3:G3"/>
    <mergeCell ref="A20:G21"/>
    <mergeCell ref="C8:G8"/>
    <mergeCell ref="D14:F14"/>
    <mergeCell ref="D15:F15"/>
    <mergeCell ref="D16:F16"/>
    <mergeCell ref="D17:F17"/>
  </mergeCells>
  <phoneticPr fontId="6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A5B-07D1-4984-93F9-FCE51F1615C8}">
  <sheetPr>
    <tabColor rgb="FFFFFF00"/>
    <pageSetUpPr fitToPage="1"/>
  </sheetPr>
  <dimension ref="A1:H50"/>
  <sheetViews>
    <sheetView tabSelected="1" topLeftCell="B24" workbookViewId="0">
      <selection activeCell="D17" sqref="D17"/>
    </sheetView>
  </sheetViews>
  <sheetFormatPr defaultColWidth="9" defaultRowHeight="13.5" x14ac:dyDescent="0.15"/>
  <cols>
    <col min="1" max="1" width="5.25" style="94" customWidth="1"/>
    <col min="2" max="2" width="27.75" style="95" customWidth="1"/>
    <col min="3" max="3" width="24.25" style="96" customWidth="1"/>
    <col min="4" max="4" width="31.625" style="96" customWidth="1"/>
    <col min="5" max="5" width="12.5" style="44" customWidth="1"/>
    <col min="6" max="6" width="5.75" style="97" customWidth="1"/>
    <col min="7" max="7" width="16.5" style="97" customWidth="1"/>
    <col min="8" max="8" width="10.625" style="93" customWidth="1"/>
    <col min="9" max="16384" width="9" style="44"/>
  </cols>
  <sheetData>
    <row r="1" spans="1:8" ht="25.5" customHeight="1" x14ac:dyDescent="0.15">
      <c r="A1" s="140" t="s">
        <v>62</v>
      </c>
      <c r="B1" s="140"/>
      <c r="C1" s="140"/>
      <c r="D1" s="140"/>
      <c r="E1" s="140"/>
      <c r="F1" s="140"/>
      <c r="G1" s="140"/>
      <c r="H1" s="43"/>
    </row>
    <row r="2" spans="1:8" ht="12" customHeight="1" x14ac:dyDescent="0.15">
      <c r="A2" s="45"/>
      <c r="B2" s="45"/>
      <c r="C2" s="45"/>
      <c r="D2" s="45"/>
      <c r="E2" s="45"/>
      <c r="F2" s="45"/>
      <c r="G2" s="46"/>
      <c r="H2" s="43"/>
    </row>
    <row r="3" spans="1:8" ht="30" customHeight="1" x14ac:dyDescent="0.15">
      <c r="A3" s="141" t="s">
        <v>63</v>
      </c>
      <c r="B3" s="142"/>
      <c r="C3" s="47" t="s">
        <v>64</v>
      </c>
      <c r="D3" s="47" t="s">
        <v>65</v>
      </c>
      <c r="E3" s="48" t="s">
        <v>66</v>
      </c>
      <c r="F3" s="48" t="s">
        <v>19</v>
      </c>
      <c r="G3" s="48" t="s">
        <v>67</v>
      </c>
      <c r="H3" s="49"/>
    </row>
    <row r="4" spans="1:8" ht="30" customHeight="1" x14ac:dyDescent="0.15">
      <c r="A4" s="143" t="str">
        <f>+[3]表紙!A4</f>
        <v>配管改修工事</v>
      </c>
      <c r="B4" s="144"/>
      <c r="C4" s="145"/>
      <c r="D4" s="48"/>
      <c r="E4" s="48"/>
      <c r="F4" s="48"/>
      <c r="G4" s="48"/>
      <c r="H4" s="49"/>
    </row>
    <row r="5" spans="1:8" ht="30" customHeight="1" x14ac:dyDescent="0.15">
      <c r="A5" s="50"/>
      <c r="B5" s="51"/>
      <c r="C5" s="52"/>
      <c r="D5" s="48"/>
      <c r="E5" s="48"/>
      <c r="F5" s="48"/>
      <c r="G5" s="48"/>
      <c r="H5" s="49"/>
    </row>
    <row r="6" spans="1:8" s="99" customFormat="1" ht="30" customHeight="1" x14ac:dyDescent="0.15">
      <c r="A6" s="146" t="s">
        <v>68</v>
      </c>
      <c r="B6" s="147"/>
      <c r="C6" s="100"/>
      <c r="D6" s="100"/>
      <c r="E6" s="101"/>
      <c r="F6" s="102"/>
      <c r="G6" s="103"/>
      <c r="H6" s="98"/>
    </row>
    <row r="7" spans="1:8" ht="30" customHeight="1" x14ac:dyDescent="0.15">
      <c r="A7" s="53">
        <v>1</v>
      </c>
      <c r="B7" s="54" t="s">
        <v>69</v>
      </c>
      <c r="C7" s="55"/>
      <c r="D7" s="55"/>
      <c r="E7" s="56"/>
      <c r="F7" s="48"/>
      <c r="G7" s="48"/>
      <c r="H7" s="57"/>
    </row>
    <row r="8" spans="1:8" s="65" customFormat="1" ht="30" customHeight="1" x14ac:dyDescent="0.15">
      <c r="A8" s="58">
        <v>1</v>
      </c>
      <c r="B8" s="59" t="s">
        <v>70</v>
      </c>
      <c r="C8" s="60" t="s">
        <v>71</v>
      </c>
      <c r="D8" s="61" t="s">
        <v>72</v>
      </c>
      <c r="E8" s="62">
        <v>48.55</v>
      </c>
      <c r="F8" s="48" t="s">
        <v>73</v>
      </c>
      <c r="G8" s="63" t="s">
        <v>74</v>
      </c>
      <c r="H8" s="64"/>
    </row>
    <row r="9" spans="1:8" ht="30" customHeight="1" x14ac:dyDescent="0.15">
      <c r="A9" s="58">
        <v>2</v>
      </c>
      <c r="B9" s="66" t="s">
        <v>75</v>
      </c>
      <c r="C9" s="67" t="s">
        <v>76</v>
      </c>
      <c r="D9" s="61" t="s">
        <v>72</v>
      </c>
      <c r="E9" s="62">
        <v>48.55</v>
      </c>
      <c r="F9" s="48" t="s">
        <v>73</v>
      </c>
      <c r="G9" s="63" t="s">
        <v>74</v>
      </c>
      <c r="H9" s="68"/>
    </row>
    <row r="10" spans="1:8" s="65" customFormat="1" ht="30" customHeight="1" x14ac:dyDescent="0.15">
      <c r="A10" s="53">
        <v>2</v>
      </c>
      <c r="B10" s="54" t="s">
        <v>77</v>
      </c>
      <c r="C10" s="69"/>
      <c r="D10" s="69"/>
      <c r="E10" s="70"/>
      <c r="F10" s="71"/>
      <c r="G10" s="72"/>
      <c r="H10" s="64"/>
    </row>
    <row r="11" spans="1:8" ht="30" customHeight="1" x14ac:dyDescent="0.15">
      <c r="A11" s="58">
        <v>1</v>
      </c>
      <c r="B11" s="73" t="s">
        <v>78</v>
      </c>
      <c r="C11" s="55"/>
      <c r="D11" s="55"/>
      <c r="E11" s="74">
        <v>1</v>
      </c>
      <c r="F11" s="48" t="s">
        <v>79</v>
      </c>
      <c r="G11" s="47" t="s">
        <v>143</v>
      </c>
      <c r="H11" s="57"/>
    </row>
    <row r="12" spans="1:8" s="65" customFormat="1" ht="30" customHeight="1" x14ac:dyDescent="0.15">
      <c r="A12" s="53">
        <v>3</v>
      </c>
      <c r="B12" s="75" t="s">
        <v>80</v>
      </c>
      <c r="C12" s="69"/>
      <c r="D12" s="69"/>
      <c r="E12" s="70"/>
      <c r="F12" s="71"/>
      <c r="G12" s="72"/>
      <c r="H12" s="64"/>
    </row>
    <row r="13" spans="1:8" s="65" customFormat="1" ht="30" customHeight="1" x14ac:dyDescent="0.15">
      <c r="A13" s="58">
        <v>1</v>
      </c>
      <c r="B13" s="66" t="s">
        <v>81</v>
      </c>
      <c r="C13" s="76"/>
      <c r="D13" s="69"/>
      <c r="E13" s="74">
        <v>1</v>
      </c>
      <c r="F13" s="48" t="s">
        <v>79</v>
      </c>
      <c r="G13" s="77"/>
      <c r="H13" s="64"/>
    </row>
    <row r="14" spans="1:8" ht="30" customHeight="1" x14ac:dyDescent="0.15">
      <c r="A14" s="136" t="s">
        <v>82</v>
      </c>
      <c r="B14" s="137"/>
      <c r="C14" s="78"/>
      <c r="D14" s="78"/>
      <c r="E14" s="79"/>
      <c r="F14" s="80"/>
      <c r="G14" s="81"/>
      <c r="H14" s="68"/>
    </row>
    <row r="15" spans="1:8" s="111" customFormat="1" ht="30" customHeight="1" x14ac:dyDescent="0.15">
      <c r="A15" s="104">
        <v>1</v>
      </c>
      <c r="B15" s="105" t="s">
        <v>83</v>
      </c>
      <c r="C15" s="106"/>
      <c r="D15" s="106"/>
      <c r="E15" s="107"/>
      <c r="F15" s="108"/>
      <c r="G15" s="109"/>
      <c r="H15" s="110"/>
    </row>
    <row r="16" spans="1:8" ht="30" customHeight="1" x14ac:dyDescent="0.15">
      <c r="A16" s="58">
        <v>1</v>
      </c>
      <c r="B16" s="83" t="s">
        <v>84</v>
      </c>
      <c r="C16" s="76" t="s">
        <v>85</v>
      </c>
      <c r="D16" s="76" t="s">
        <v>86</v>
      </c>
      <c r="E16" s="84">
        <v>14.3</v>
      </c>
      <c r="F16" s="48" t="s">
        <v>87</v>
      </c>
      <c r="G16" s="63" t="s">
        <v>88</v>
      </c>
      <c r="H16" s="68"/>
    </row>
    <row r="17" spans="1:8" ht="30" customHeight="1" x14ac:dyDescent="0.15">
      <c r="A17" s="58">
        <v>2</v>
      </c>
      <c r="B17" s="83" t="s">
        <v>84</v>
      </c>
      <c r="C17" s="76" t="s">
        <v>89</v>
      </c>
      <c r="D17" s="76" t="s">
        <v>90</v>
      </c>
      <c r="E17" s="84">
        <v>8.9499999999999993</v>
      </c>
      <c r="F17" s="48" t="s">
        <v>87</v>
      </c>
      <c r="G17" s="63" t="s">
        <v>76</v>
      </c>
      <c r="H17" s="68"/>
    </row>
    <row r="18" spans="1:8" ht="30" customHeight="1" x14ac:dyDescent="0.15">
      <c r="A18" s="58">
        <v>3</v>
      </c>
      <c r="B18" s="83" t="s">
        <v>84</v>
      </c>
      <c r="C18" s="76" t="s">
        <v>91</v>
      </c>
      <c r="D18" s="76" t="s">
        <v>92</v>
      </c>
      <c r="E18" s="84">
        <v>6.35</v>
      </c>
      <c r="F18" s="48" t="s">
        <v>87</v>
      </c>
      <c r="G18" s="63" t="s">
        <v>76</v>
      </c>
      <c r="H18" s="68"/>
    </row>
    <row r="19" spans="1:8" ht="30" customHeight="1" x14ac:dyDescent="0.15">
      <c r="A19" s="58">
        <v>4</v>
      </c>
      <c r="B19" s="83" t="s">
        <v>84</v>
      </c>
      <c r="C19" s="76" t="s">
        <v>93</v>
      </c>
      <c r="D19" s="76" t="s">
        <v>94</v>
      </c>
      <c r="E19" s="84">
        <v>7.81</v>
      </c>
      <c r="F19" s="48" t="s">
        <v>87</v>
      </c>
      <c r="G19" s="63" t="s">
        <v>76</v>
      </c>
      <c r="H19" s="68"/>
    </row>
    <row r="20" spans="1:8" ht="30" customHeight="1" x14ac:dyDescent="0.15">
      <c r="A20" s="58">
        <v>5</v>
      </c>
      <c r="B20" s="66" t="s">
        <v>95</v>
      </c>
      <c r="C20" s="76" t="s">
        <v>96</v>
      </c>
      <c r="D20" s="85" t="s">
        <v>97</v>
      </c>
      <c r="E20" s="84">
        <v>27.3</v>
      </c>
      <c r="F20" s="48" t="s">
        <v>87</v>
      </c>
      <c r="G20" s="63" t="s">
        <v>76</v>
      </c>
      <c r="H20" s="68"/>
    </row>
    <row r="21" spans="1:8" ht="30" customHeight="1" x14ac:dyDescent="0.15">
      <c r="A21" s="58">
        <v>6</v>
      </c>
      <c r="B21" s="66" t="s">
        <v>98</v>
      </c>
      <c r="C21" s="76" t="s">
        <v>99</v>
      </c>
      <c r="D21" s="76" t="s">
        <v>100</v>
      </c>
      <c r="E21" s="84">
        <f>2.8+6.75</f>
        <v>9.5500000000000007</v>
      </c>
      <c r="F21" s="48" t="s">
        <v>87</v>
      </c>
      <c r="G21" s="63" t="s">
        <v>76</v>
      </c>
      <c r="H21" s="68"/>
    </row>
    <row r="22" spans="1:8" ht="30" customHeight="1" x14ac:dyDescent="0.15">
      <c r="A22" s="58">
        <v>7</v>
      </c>
      <c r="B22" s="66" t="s">
        <v>98</v>
      </c>
      <c r="C22" s="76" t="s">
        <v>101</v>
      </c>
      <c r="D22" s="85" t="s">
        <v>102</v>
      </c>
      <c r="E22" s="84">
        <v>10.35</v>
      </c>
      <c r="F22" s="48" t="s">
        <v>87</v>
      </c>
      <c r="G22" s="63" t="s">
        <v>76</v>
      </c>
      <c r="H22" s="68"/>
    </row>
    <row r="23" spans="1:8" ht="30" customHeight="1" x14ac:dyDescent="0.15">
      <c r="A23" s="58">
        <v>8</v>
      </c>
      <c r="B23" s="66" t="s">
        <v>98</v>
      </c>
      <c r="C23" s="76" t="s">
        <v>103</v>
      </c>
      <c r="D23" s="76" t="s">
        <v>104</v>
      </c>
      <c r="E23" s="84">
        <f>E37+E40</f>
        <v>9.84</v>
      </c>
      <c r="F23" s="48" t="s">
        <v>87</v>
      </c>
      <c r="G23" s="63" t="s">
        <v>76</v>
      </c>
      <c r="H23" s="68"/>
    </row>
    <row r="24" spans="1:8" ht="30" customHeight="1" x14ac:dyDescent="0.15">
      <c r="A24" s="58">
        <v>9</v>
      </c>
      <c r="B24" s="66" t="s">
        <v>98</v>
      </c>
      <c r="C24" s="76" t="s">
        <v>105</v>
      </c>
      <c r="D24" s="76" t="s">
        <v>106</v>
      </c>
      <c r="E24" s="84">
        <f>1.37+11.32</f>
        <v>12.690000000000001</v>
      </c>
      <c r="F24" s="48" t="s">
        <v>87</v>
      </c>
      <c r="G24" s="63" t="s">
        <v>76</v>
      </c>
      <c r="H24" s="86">
        <f>SUM(E16:E24)</f>
        <v>107.14</v>
      </c>
    </row>
    <row r="25" spans="1:8" ht="30" customHeight="1" x14ac:dyDescent="0.15">
      <c r="A25" s="53">
        <v>2</v>
      </c>
      <c r="B25" s="75" t="s">
        <v>107</v>
      </c>
      <c r="C25" s="76"/>
      <c r="D25" s="76"/>
      <c r="E25" s="82"/>
      <c r="F25" s="48"/>
      <c r="G25" s="63"/>
      <c r="H25" s="68"/>
    </row>
    <row r="26" spans="1:8" ht="30" customHeight="1" x14ac:dyDescent="0.15">
      <c r="A26" s="58">
        <v>1</v>
      </c>
      <c r="B26" s="66" t="s">
        <v>108</v>
      </c>
      <c r="C26" s="76" t="s">
        <v>109</v>
      </c>
      <c r="D26" s="76"/>
      <c r="E26" s="84">
        <v>14.3</v>
      </c>
      <c r="F26" s="48" t="s">
        <v>87</v>
      </c>
      <c r="G26" s="63" t="s">
        <v>88</v>
      </c>
      <c r="H26" s="68"/>
    </row>
    <row r="27" spans="1:8" ht="30" customHeight="1" x14ac:dyDescent="0.15">
      <c r="A27" s="58">
        <v>2</v>
      </c>
      <c r="B27" s="66" t="s">
        <v>108</v>
      </c>
      <c r="C27" s="76" t="s">
        <v>110</v>
      </c>
      <c r="D27" s="76"/>
      <c r="E27" s="84">
        <v>8.9499999999999993</v>
      </c>
      <c r="F27" s="48" t="s">
        <v>87</v>
      </c>
      <c r="G27" s="63" t="s">
        <v>76</v>
      </c>
      <c r="H27" s="68"/>
    </row>
    <row r="28" spans="1:8" ht="30" customHeight="1" x14ac:dyDescent="0.15">
      <c r="A28" s="58">
        <v>3</v>
      </c>
      <c r="B28" s="66" t="s">
        <v>108</v>
      </c>
      <c r="C28" s="76" t="s">
        <v>111</v>
      </c>
      <c r="D28" s="76"/>
      <c r="E28" s="84">
        <v>6.35</v>
      </c>
      <c r="F28" s="48" t="s">
        <v>87</v>
      </c>
      <c r="G28" s="63" t="s">
        <v>76</v>
      </c>
      <c r="H28" s="68"/>
    </row>
    <row r="29" spans="1:8" ht="30" customHeight="1" x14ac:dyDescent="0.15">
      <c r="A29" s="58">
        <v>4</v>
      </c>
      <c r="B29" s="66" t="s">
        <v>108</v>
      </c>
      <c r="C29" s="76" t="s">
        <v>105</v>
      </c>
      <c r="D29" s="76"/>
      <c r="E29" s="84">
        <v>7.81</v>
      </c>
      <c r="F29" s="48" t="s">
        <v>87</v>
      </c>
      <c r="G29" s="63" t="s">
        <v>76</v>
      </c>
      <c r="H29" s="68"/>
    </row>
    <row r="30" spans="1:8" ht="30" customHeight="1" x14ac:dyDescent="0.15">
      <c r="A30" s="53">
        <v>3</v>
      </c>
      <c r="B30" s="75" t="s">
        <v>112</v>
      </c>
      <c r="C30" s="76"/>
      <c r="D30" s="76"/>
      <c r="E30" s="82"/>
      <c r="F30" s="48"/>
      <c r="G30" s="63"/>
      <c r="H30" s="68"/>
    </row>
    <row r="31" spans="1:8" ht="30" customHeight="1" x14ac:dyDescent="0.15">
      <c r="A31" s="58">
        <v>1</v>
      </c>
      <c r="B31" s="83" t="s">
        <v>113</v>
      </c>
      <c r="C31" s="76" t="s">
        <v>114</v>
      </c>
      <c r="D31" s="76"/>
      <c r="E31" s="84">
        <v>14.3</v>
      </c>
      <c r="F31" s="48" t="s">
        <v>87</v>
      </c>
      <c r="G31" s="63" t="s">
        <v>88</v>
      </c>
      <c r="H31" s="68"/>
    </row>
    <row r="32" spans="1:8" ht="30" customHeight="1" x14ac:dyDescent="0.15">
      <c r="A32" s="58">
        <v>2</v>
      </c>
      <c r="B32" s="83" t="s">
        <v>113</v>
      </c>
      <c r="C32" s="76" t="s">
        <v>115</v>
      </c>
      <c r="D32" s="76"/>
      <c r="E32" s="84">
        <v>8.9499999999999993</v>
      </c>
      <c r="F32" s="48" t="s">
        <v>87</v>
      </c>
      <c r="G32" s="63" t="s">
        <v>76</v>
      </c>
      <c r="H32" s="68"/>
    </row>
    <row r="33" spans="1:8" ht="30" customHeight="1" x14ac:dyDescent="0.15">
      <c r="A33" s="58">
        <v>3</v>
      </c>
      <c r="B33" s="83" t="s">
        <v>113</v>
      </c>
      <c r="C33" s="76" t="s">
        <v>116</v>
      </c>
      <c r="D33" s="76"/>
      <c r="E33" s="84">
        <v>6.35</v>
      </c>
      <c r="F33" s="48" t="s">
        <v>87</v>
      </c>
      <c r="G33" s="63" t="s">
        <v>76</v>
      </c>
      <c r="H33" s="68"/>
    </row>
    <row r="34" spans="1:8" ht="30" customHeight="1" x14ac:dyDescent="0.15">
      <c r="A34" s="58">
        <v>4</v>
      </c>
      <c r="B34" s="87" t="s">
        <v>113</v>
      </c>
      <c r="C34" s="76" t="s">
        <v>117</v>
      </c>
      <c r="D34" s="76"/>
      <c r="E34" s="84">
        <v>7.81</v>
      </c>
      <c r="F34" s="48" t="s">
        <v>87</v>
      </c>
      <c r="G34" s="63" t="s">
        <v>76</v>
      </c>
      <c r="H34" s="68"/>
    </row>
    <row r="35" spans="1:8" ht="30" customHeight="1" x14ac:dyDescent="0.15">
      <c r="A35" s="58">
        <v>5</v>
      </c>
      <c r="B35" s="66" t="s">
        <v>118</v>
      </c>
      <c r="C35" s="76" t="s">
        <v>119</v>
      </c>
      <c r="D35" s="85" t="s">
        <v>120</v>
      </c>
      <c r="E35" s="84">
        <f>6.2+13.6</f>
        <v>19.8</v>
      </c>
      <c r="F35" s="48" t="s">
        <v>87</v>
      </c>
      <c r="G35" s="63" t="s">
        <v>76</v>
      </c>
      <c r="H35" s="68"/>
    </row>
    <row r="36" spans="1:8" ht="30" customHeight="1" x14ac:dyDescent="0.15">
      <c r="A36" s="58">
        <v>6</v>
      </c>
      <c r="B36" s="66" t="s">
        <v>118</v>
      </c>
      <c r="C36" s="76" t="s">
        <v>124</v>
      </c>
      <c r="D36" s="85" t="s">
        <v>125</v>
      </c>
      <c r="E36" s="84">
        <v>1.85</v>
      </c>
      <c r="F36" s="48" t="s">
        <v>87</v>
      </c>
      <c r="G36" s="63" t="s">
        <v>76</v>
      </c>
      <c r="H36" s="68"/>
    </row>
    <row r="37" spans="1:8" ht="30" customHeight="1" x14ac:dyDescent="0.15">
      <c r="A37" s="58">
        <v>7</v>
      </c>
      <c r="B37" s="66" t="s">
        <v>126</v>
      </c>
      <c r="C37" s="76" t="s">
        <v>132</v>
      </c>
      <c r="D37" s="76" t="s">
        <v>133</v>
      </c>
      <c r="E37" s="84">
        <v>5.38</v>
      </c>
      <c r="F37" s="48" t="s">
        <v>87</v>
      </c>
      <c r="G37" s="63" t="s">
        <v>76</v>
      </c>
      <c r="H37" s="68"/>
    </row>
    <row r="38" spans="1:8" ht="30" customHeight="1" x14ac:dyDescent="0.15">
      <c r="A38" s="58">
        <v>8</v>
      </c>
      <c r="B38" s="66" t="s">
        <v>126</v>
      </c>
      <c r="C38" s="76" t="s">
        <v>127</v>
      </c>
      <c r="D38" s="76" t="s">
        <v>128</v>
      </c>
      <c r="E38" s="84">
        <f>2.8+4.9</f>
        <v>7.7</v>
      </c>
      <c r="F38" s="48" t="s">
        <v>87</v>
      </c>
      <c r="G38" s="63" t="s">
        <v>76</v>
      </c>
      <c r="H38" s="68"/>
    </row>
    <row r="39" spans="1:8" ht="30" customHeight="1" x14ac:dyDescent="0.15">
      <c r="A39" s="58">
        <v>9</v>
      </c>
      <c r="B39" s="66" t="s">
        <v>129</v>
      </c>
      <c r="C39" s="76" t="s">
        <v>136</v>
      </c>
      <c r="D39" s="82" t="s">
        <v>137</v>
      </c>
      <c r="E39" s="84">
        <f>E24</f>
        <v>12.690000000000001</v>
      </c>
      <c r="F39" s="48" t="s">
        <v>87</v>
      </c>
      <c r="G39" s="63" t="s">
        <v>76</v>
      </c>
      <c r="H39" s="86">
        <f>SUM(E31:E42)</f>
        <v>107.14</v>
      </c>
    </row>
    <row r="40" spans="1:8" ht="30" customHeight="1" x14ac:dyDescent="0.15">
      <c r="A40" s="58">
        <v>10</v>
      </c>
      <c r="B40" s="66" t="s">
        <v>129</v>
      </c>
      <c r="C40" s="76" t="s">
        <v>134</v>
      </c>
      <c r="D40" s="82" t="s">
        <v>135</v>
      </c>
      <c r="E40" s="84">
        <v>4.46</v>
      </c>
      <c r="F40" s="48" t="s">
        <v>87</v>
      </c>
      <c r="G40" s="63" t="s">
        <v>76</v>
      </c>
      <c r="H40" s="68"/>
    </row>
    <row r="41" spans="1:8" ht="30" customHeight="1" x14ac:dyDescent="0.15">
      <c r="A41" s="58">
        <v>11</v>
      </c>
      <c r="B41" s="66" t="s">
        <v>129</v>
      </c>
      <c r="C41" s="76" t="s">
        <v>130</v>
      </c>
      <c r="D41" s="85" t="s">
        <v>131</v>
      </c>
      <c r="E41" s="84">
        <v>10.35</v>
      </c>
      <c r="F41" s="48" t="s">
        <v>87</v>
      </c>
      <c r="G41" s="63" t="s">
        <v>76</v>
      </c>
      <c r="H41" s="68"/>
    </row>
    <row r="42" spans="1:8" ht="30" customHeight="1" x14ac:dyDescent="0.15">
      <c r="A42" s="58">
        <v>12</v>
      </c>
      <c r="B42" s="66" t="s">
        <v>121</v>
      </c>
      <c r="C42" s="76" t="s">
        <v>122</v>
      </c>
      <c r="D42" s="85" t="s">
        <v>123</v>
      </c>
      <c r="E42" s="84">
        <v>7.5</v>
      </c>
      <c r="F42" s="48" t="s">
        <v>87</v>
      </c>
      <c r="G42" s="63" t="s">
        <v>76</v>
      </c>
      <c r="H42" s="68"/>
    </row>
    <row r="43" spans="1:8" s="65" customFormat="1" ht="30" customHeight="1" x14ac:dyDescent="0.15">
      <c r="A43" s="58">
        <v>13</v>
      </c>
      <c r="B43" s="66" t="s">
        <v>138</v>
      </c>
      <c r="C43" s="76" t="s">
        <v>144</v>
      </c>
      <c r="D43" s="82" t="s">
        <v>139</v>
      </c>
      <c r="E43" s="84">
        <f>E16+E17+E18+E19</f>
        <v>37.410000000000004</v>
      </c>
      <c r="F43" s="48" t="s">
        <v>87</v>
      </c>
      <c r="G43" s="63" t="s">
        <v>140</v>
      </c>
      <c r="H43" s="88">
        <f>SUM(E26:E29)</f>
        <v>37.410000000000004</v>
      </c>
    </row>
    <row r="44" spans="1:8" ht="30" customHeight="1" x14ac:dyDescent="0.15">
      <c r="A44" s="138" t="s">
        <v>148</v>
      </c>
      <c r="B44" s="139"/>
      <c r="C44" s="89"/>
      <c r="D44" s="89"/>
      <c r="E44" s="90"/>
      <c r="F44" s="91"/>
      <c r="G44" s="92"/>
    </row>
    <row r="45" spans="1:8" ht="30" customHeight="1" x14ac:dyDescent="0.15">
      <c r="A45" s="53"/>
      <c r="B45" s="75"/>
      <c r="C45" s="76"/>
      <c r="D45" s="76"/>
      <c r="E45" s="82"/>
      <c r="F45" s="48"/>
      <c r="G45" s="63"/>
      <c r="H45" s="68"/>
    </row>
    <row r="46" spans="1:8" ht="30" customHeight="1" x14ac:dyDescent="0.15">
      <c r="A46" s="58">
        <v>1</v>
      </c>
      <c r="B46" s="66" t="s">
        <v>149</v>
      </c>
      <c r="C46" s="76"/>
      <c r="D46" s="76"/>
      <c r="E46" s="84">
        <v>1</v>
      </c>
      <c r="F46" s="48" t="s">
        <v>79</v>
      </c>
      <c r="G46" s="63"/>
      <c r="H46" s="68"/>
    </row>
    <row r="47" spans="1:8" ht="30" customHeight="1" x14ac:dyDescent="0.15">
      <c r="A47" s="58">
        <v>2</v>
      </c>
      <c r="B47" s="66" t="s">
        <v>141</v>
      </c>
      <c r="C47" s="76"/>
      <c r="D47" s="76"/>
      <c r="E47" s="84">
        <v>1</v>
      </c>
      <c r="F47" s="48" t="s">
        <v>79</v>
      </c>
      <c r="G47" s="63"/>
    </row>
    <row r="48" spans="1:8" ht="30" customHeight="1" x14ac:dyDescent="0.15">
      <c r="A48" s="58">
        <v>3</v>
      </c>
      <c r="B48" s="66" t="s">
        <v>142</v>
      </c>
      <c r="C48" s="76"/>
      <c r="D48" s="76"/>
      <c r="E48" s="84">
        <v>1</v>
      </c>
      <c r="F48" s="48" t="s">
        <v>79</v>
      </c>
      <c r="G48" s="63"/>
    </row>
    <row r="49" spans="1:7" ht="30" customHeight="1" x14ac:dyDescent="0.15">
      <c r="A49" s="58"/>
      <c r="B49" s="66"/>
      <c r="C49" s="76"/>
      <c r="D49" s="76"/>
      <c r="E49" s="82"/>
      <c r="F49" s="48"/>
      <c r="G49" s="63"/>
    </row>
    <row r="50" spans="1:7" ht="30" customHeight="1" x14ac:dyDescent="0.15"/>
  </sheetData>
  <mergeCells count="6">
    <mergeCell ref="A14:B14"/>
    <mergeCell ref="A44:B44"/>
    <mergeCell ref="A1:G1"/>
    <mergeCell ref="A3:B3"/>
    <mergeCell ref="A4:C4"/>
    <mergeCell ref="A6:B6"/>
  </mergeCells>
  <phoneticPr fontId="6"/>
  <dataValidations count="1">
    <dataValidation imeMode="off" allowBlank="1" showInputMessage="1" showErrorMessage="1" sqref="A7:B8 B10:B11 A9:A13 D39:E41 D43 A15:A43 A45:A65510 E3:E65510" xr:uid="{6DEED7C4-5680-4277-8F82-B24DE8569141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1177576C5D54A8C203105D9FF86EA" ma:contentTypeVersion="0" ma:contentTypeDescription="新しいドキュメントを作成します。" ma:contentTypeScope="" ma:versionID="ccc0867c63e3b18c70f88b43340eeb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38A4D0-D571-4A04-A711-F8492E0D9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1173E6-7DDB-482B-A7E6-AC11A4238B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A6D129-99B1-4F13-B73D-B35689263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入札書</vt:lpstr>
      <vt:lpstr>入札委任状</vt:lpstr>
      <vt:lpstr>市価調査書</vt:lpstr>
      <vt:lpstr>下見積書</vt:lpstr>
      <vt:lpstr>数量明細</vt:lpstr>
      <vt:lpstr>下見積書!Print_Area</vt:lpstr>
      <vt:lpstr>市価調査書!Print_Area</vt:lpstr>
      <vt:lpstr>入札委任状!Print_Area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真</dc:creator>
  <cp:lastModifiedBy>安藤 真</cp:lastModifiedBy>
  <cp:lastPrinted>2026-09-07T04:45:01Z</cp:lastPrinted>
  <dcterms:created xsi:type="dcterms:W3CDTF">2023-08-10T08:17:02Z</dcterms:created>
  <dcterms:modified xsi:type="dcterms:W3CDTF">2026-09-30T06:06:15Z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0x010100B2C1177576C5D54A8C203105D9FF86EA</vt:lpwstr>
  </property>
</Properties>
</file>