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Users\G1880735\Desktop\契約\公告\R8入札公告\37\"/>
    </mc:Choice>
  </mc:AlternateContent>
  <xr:revisionPtr revIDLastSave="0" documentId="13_ncr:1_{8DA8C5CF-C249-4C12-94B0-C240483F53D1}" xr6:coauthVersionLast="47" xr6:coauthVersionMax="47" xr10:uidLastSave="{00000000-0000-0000-0000-000000000000}"/>
  <bookViews>
    <workbookView xWindow="20370" yWindow="-6105" windowWidth="20730" windowHeight="11040" xr2:uid="{0738EF5B-1850-4DD7-8845-D23353E2D033}"/>
  </bookViews>
  <sheets>
    <sheet name="市価" sheetId="1" r:id="rId1"/>
    <sheet name="入札" sheetId="3" r:id="rId2"/>
  </sheets>
  <externalReferences>
    <externalReference r:id="rId3"/>
    <externalReference r:id="rId4"/>
  </externalReferences>
  <definedNames>
    <definedName name="_xlnm.Print_Area" localSheetId="0">市価!$B$3:$I$33,市価!$K$3:$R$33</definedName>
    <definedName name="_xlnm.Print_Area" localSheetId="1">入札!$B$3:$S$35</definedName>
    <definedName name="調達品">[2]調達品目表!$B$2:$L$75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5" i="3" l="1"/>
  <c r="R35" i="3"/>
  <c r="Q35" i="3"/>
  <c r="P35" i="3"/>
  <c r="O35" i="3"/>
  <c r="N35" i="3"/>
  <c r="L35" i="3"/>
  <c r="K35" i="3"/>
  <c r="S34" i="3"/>
  <c r="R34" i="3"/>
  <c r="Q34" i="3"/>
  <c r="P34" i="3"/>
  <c r="O34" i="3"/>
  <c r="N34" i="3"/>
  <c r="L34" i="3"/>
  <c r="K34" i="3"/>
  <c r="S33" i="3"/>
  <c r="Q33" i="3"/>
  <c r="O33" i="3"/>
  <c r="N33" i="3"/>
  <c r="L33" i="3"/>
  <c r="K33" i="3"/>
  <c r="O32" i="3"/>
  <c r="N32" i="3"/>
  <c r="L32" i="3"/>
  <c r="K32" i="3"/>
  <c r="O31" i="3"/>
  <c r="N31" i="3"/>
  <c r="L31" i="3"/>
  <c r="K31" i="3"/>
  <c r="O30" i="3"/>
  <c r="N30" i="3"/>
  <c r="L30" i="3"/>
  <c r="K30" i="3"/>
  <c r="O29" i="3"/>
  <c r="O28" i="3"/>
  <c r="S27" i="3"/>
  <c r="R27" i="3"/>
  <c r="Q27" i="3"/>
  <c r="O27" i="3"/>
  <c r="N27" i="3"/>
  <c r="L27" i="3"/>
  <c r="K27" i="3"/>
  <c r="S26" i="3"/>
  <c r="P26" i="3"/>
  <c r="K26" i="3"/>
  <c r="H26" i="3"/>
  <c r="Q26" i="3" s="1"/>
  <c r="S21" i="3"/>
  <c r="R21" i="3"/>
  <c r="Q21" i="3"/>
  <c r="P21" i="3"/>
  <c r="O21" i="3"/>
  <c r="N21" i="3"/>
  <c r="L21" i="3"/>
  <c r="K21" i="3"/>
  <c r="L20" i="3"/>
  <c r="K20" i="3"/>
  <c r="D20" i="3"/>
  <c r="M20" i="3" s="1"/>
  <c r="L19" i="3"/>
  <c r="K19" i="3"/>
  <c r="P18" i="3"/>
  <c r="K18" i="3"/>
  <c r="H18" i="3"/>
  <c r="Q18" i="3" s="1"/>
  <c r="G18" i="3"/>
  <c r="D18" i="3"/>
  <c r="M18" i="3" s="1"/>
  <c r="S17" i="3"/>
  <c r="R17" i="3"/>
  <c r="Q17" i="3"/>
  <c r="P17" i="3"/>
  <c r="O17" i="3"/>
  <c r="N17" i="3"/>
  <c r="L17" i="3"/>
  <c r="K17" i="3"/>
  <c r="S16" i="3"/>
  <c r="R16" i="3"/>
  <c r="Q16" i="3"/>
  <c r="P16" i="3"/>
  <c r="O16" i="3"/>
  <c r="N16" i="3"/>
  <c r="L16" i="3"/>
  <c r="K16" i="3"/>
  <c r="S14" i="3"/>
  <c r="R14" i="3"/>
  <c r="Q14" i="3"/>
  <c r="G14" i="3"/>
  <c r="F14" i="3"/>
  <c r="B14" i="3"/>
  <c r="S13" i="3"/>
  <c r="R13" i="3"/>
  <c r="Q13" i="3"/>
  <c r="G13" i="3"/>
  <c r="F13" i="3"/>
  <c r="C13" i="3"/>
  <c r="C14" i="3" s="1"/>
  <c r="B13" i="3"/>
  <c r="S12" i="3"/>
  <c r="R12" i="3"/>
  <c r="Q12" i="3"/>
  <c r="G12" i="3"/>
  <c r="F12" i="3"/>
  <c r="C12" i="3"/>
  <c r="B12" i="3"/>
  <c r="S11" i="3"/>
  <c r="R11" i="3"/>
  <c r="Q11" i="3"/>
  <c r="G11" i="3"/>
  <c r="F11" i="3"/>
  <c r="C11" i="3"/>
  <c r="B11" i="3"/>
  <c r="S10" i="3"/>
  <c r="R10" i="3"/>
  <c r="Q10" i="3"/>
  <c r="P10" i="3"/>
  <c r="O10" i="3"/>
  <c r="N10" i="3"/>
  <c r="L10" i="3"/>
  <c r="K10" i="3"/>
  <c r="S9" i="3"/>
  <c r="R9" i="3"/>
  <c r="Q9" i="3"/>
  <c r="P9" i="3"/>
  <c r="O9" i="3"/>
  <c r="N9" i="3"/>
  <c r="L9" i="3"/>
  <c r="K9" i="3"/>
  <c r="S8" i="3"/>
  <c r="Q8" i="3"/>
  <c r="P8" i="3"/>
  <c r="O8" i="3"/>
  <c r="N8" i="3"/>
  <c r="L8" i="3"/>
  <c r="K8" i="3"/>
  <c r="E8" i="3"/>
  <c r="S7" i="3"/>
  <c r="R7" i="3"/>
  <c r="Q7" i="3"/>
  <c r="P7" i="3"/>
  <c r="O7" i="3"/>
  <c r="N7" i="3"/>
  <c r="L7" i="3"/>
  <c r="K7" i="3"/>
  <c r="S6" i="3"/>
  <c r="R6" i="3"/>
  <c r="Q6" i="3"/>
  <c r="P6" i="3"/>
  <c r="O6" i="3"/>
  <c r="K6" i="3"/>
  <c r="S5" i="3"/>
  <c r="R5" i="3"/>
  <c r="Q5" i="3"/>
  <c r="P5" i="3"/>
  <c r="O5" i="3"/>
  <c r="N5" i="3"/>
  <c r="L5" i="3"/>
  <c r="K5" i="3"/>
  <c r="S4" i="3"/>
  <c r="R4" i="3"/>
  <c r="Q4" i="3"/>
  <c r="P4" i="3"/>
  <c r="O4" i="3"/>
  <c r="N4" i="3"/>
  <c r="L4" i="3"/>
  <c r="K4" i="3"/>
  <c r="S3" i="3"/>
  <c r="R3" i="3"/>
  <c r="Q3" i="3"/>
  <c r="P3" i="3"/>
  <c r="O3" i="3"/>
  <c r="N3" i="3"/>
  <c r="L3" i="3"/>
  <c r="K3" i="3"/>
  <c r="K32" i="1"/>
  <c r="K31" i="1"/>
  <c r="K30" i="1"/>
  <c r="K29" i="1"/>
  <c r="M23" i="1"/>
  <c r="D23" i="1"/>
  <c r="Q21" i="1"/>
  <c r="P21" i="1"/>
  <c r="M21" i="1"/>
  <c r="H21" i="1"/>
  <c r="G21" i="1"/>
  <c r="D21" i="1"/>
  <c r="Q18" i="1"/>
  <c r="H18" i="1"/>
  <c r="F17" i="1"/>
  <c r="E17" i="1"/>
  <c r="B17" i="1"/>
  <c r="F16" i="1"/>
  <c r="E16" i="1"/>
  <c r="B16" i="1"/>
  <c r="F15" i="1"/>
  <c r="E15" i="1"/>
  <c r="B15" i="1"/>
  <c r="F14" i="1"/>
  <c r="E14" i="1"/>
  <c r="B14" i="1"/>
  <c r="F13" i="1"/>
  <c r="E13" i="1"/>
  <c r="B13" i="1"/>
  <c r="F12" i="1"/>
  <c r="E12" i="1"/>
  <c r="B12" i="1"/>
  <c r="F11" i="1"/>
  <c r="E11" i="1"/>
  <c r="B11" i="1"/>
  <c r="F10" i="1"/>
  <c r="E10" i="1"/>
  <c r="C10" i="1"/>
  <c r="C11" i="1" s="1"/>
  <c r="C12" i="1" s="1"/>
  <c r="C13" i="1" s="1"/>
  <c r="C14" i="1" s="1"/>
  <c r="C15" i="1" s="1"/>
  <c r="C16" i="1" s="1"/>
  <c r="C17" i="1" s="1"/>
  <c r="B10" i="1"/>
  <c r="F9" i="1"/>
  <c r="E9" i="1"/>
  <c r="C9" i="1"/>
  <c r="B9" i="1"/>
  <c r="F8" i="1"/>
  <c r="E8" i="1"/>
  <c r="C8" i="1"/>
  <c r="B8" i="1"/>
  <c r="Q5" i="1"/>
  <c r="L5" i="1"/>
  <c r="H5" i="1"/>
  <c r="C5" i="1"/>
  <c r="K3" i="1"/>
</calcChain>
</file>

<file path=xl/sharedStrings.xml><?xml version="1.0" encoding="utf-8"?>
<sst xmlns="http://schemas.openxmlformats.org/spreadsheetml/2006/main" count="94" uniqueCount="53">
  <si>
    <t>価格調査票</t>
    <rPh sb="0" eb="2">
      <t>カカク</t>
    </rPh>
    <rPh sb="2" eb="5">
      <t>チョウサヒョウ</t>
    </rPh>
    <phoneticPr fontId="5"/>
  </si>
  <si>
    <t>価格調査票</t>
    <rPh sb="2" eb="5">
      <t>チョウサヒョウ</t>
    </rPh>
    <phoneticPr fontId="5"/>
  </si>
  <si>
    <t>件　名　：　</t>
    <rPh sb="0" eb="1">
      <t>ケン</t>
    </rPh>
    <rPh sb="2" eb="3">
      <t>ナ</t>
    </rPh>
    <phoneticPr fontId="5"/>
  </si>
  <si>
    <t>品　　　　　　　名</t>
    <rPh sb="0" eb="9">
      <t>ヒンメイ</t>
    </rPh>
    <phoneticPr fontId="5"/>
  </si>
  <si>
    <t>規　　　　　格</t>
    <rPh sb="0" eb="7">
      <t>キカク</t>
    </rPh>
    <phoneticPr fontId="5"/>
  </si>
  <si>
    <t>単位</t>
    <rPh sb="0" eb="2">
      <t>タンイ</t>
    </rPh>
    <phoneticPr fontId="5"/>
  </si>
  <si>
    <t>数量</t>
    <rPh sb="0" eb="2">
      <t>スウリョウ</t>
    </rPh>
    <phoneticPr fontId="5"/>
  </si>
  <si>
    <t>単　　　価</t>
    <rPh sb="0" eb="5">
      <t>タンカ</t>
    </rPh>
    <phoneticPr fontId="5"/>
  </si>
  <si>
    <t>金　　　　　額</t>
    <rPh sb="0" eb="7">
      <t>キンガク</t>
    </rPh>
    <phoneticPr fontId="5"/>
  </si>
  <si>
    <t>備　　考</t>
    <rPh sb="0" eb="4">
      <t>ビコウ</t>
    </rPh>
    <phoneticPr fontId="5"/>
  </si>
  <si>
    <t>(税込)</t>
    <rPh sb="1" eb="3">
      <t>ゼイコミ</t>
    </rPh>
    <phoneticPr fontId="5"/>
  </si>
  <si>
    <t>合　　　　　　　　　計</t>
    <phoneticPr fontId="5"/>
  </si>
  <si>
    <t>(別途消費税）</t>
    <rPh sb="1" eb="3">
      <t>ベット</t>
    </rPh>
    <rPh sb="3" eb="6">
      <t>ショウヒゼイ</t>
    </rPh>
    <phoneticPr fontId="5"/>
  </si>
  <si>
    <t>履行期限</t>
    <rPh sb="0" eb="2">
      <t>リコウ</t>
    </rPh>
    <rPh sb="2" eb="4">
      <t>キゲン</t>
    </rPh>
    <phoneticPr fontId="5"/>
  </si>
  <si>
    <t>納入(履行）場所</t>
    <rPh sb="0" eb="2">
      <t>ノウニュウ</t>
    </rPh>
    <rPh sb="3" eb="5">
      <t>リコウ</t>
    </rPh>
    <rPh sb="6" eb="8">
      <t>バショ</t>
    </rPh>
    <phoneticPr fontId="5"/>
  </si>
  <si>
    <t>見積条件</t>
    <rPh sb="0" eb="2">
      <t>ミツモリ</t>
    </rPh>
    <rPh sb="2" eb="4">
      <t>ジョウケン</t>
    </rPh>
    <phoneticPr fontId="5"/>
  </si>
  <si>
    <t>当社通常販売価格</t>
    <rPh sb="0" eb="2">
      <t>トウシャ</t>
    </rPh>
    <rPh sb="2" eb="4">
      <t>ツウジョウ</t>
    </rPh>
    <rPh sb="4" eb="6">
      <t>ハンバイ</t>
    </rPh>
    <rPh sb="6" eb="8">
      <t>カカク</t>
    </rPh>
    <phoneticPr fontId="5"/>
  </si>
  <si>
    <t>見積条件及び契約条項承諾のうえ見積致しました。</t>
    <rPh sb="0" eb="2">
      <t>ミツモリ</t>
    </rPh>
    <rPh sb="2" eb="4">
      <t>ジョウケン</t>
    </rPh>
    <rPh sb="4" eb="5">
      <t>オヨ</t>
    </rPh>
    <rPh sb="6" eb="8">
      <t>ケイヤク</t>
    </rPh>
    <rPh sb="8" eb="10">
      <t>ジョウコウ</t>
    </rPh>
    <rPh sb="10" eb="12">
      <t>ショウダク</t>
    </rPh>
    <rPh sb="15" eb="17">
      <t>ミツモリ</t>
    </rPh>
    <rPh sb="17" eb="18">
      <t>イタ</t>
    </rPh>
    <phoneticPr fontId="5"/>
  </si>
  <si>
    <t>住所</t>
    <rPh sb="0" eb="2">
      <t>ジュウショ</t>
    </rPh>
    <phoneticPr fontId="5"/>
  </si>
  <si>
    <t>会社名</t>
    <rPh sb="0" eb="3">
      <t>カイシャメイ</t>
    </rPh>
    <phoneticPr fontId="5"/>
  </si>
  <si>
    <t>代表者名</t>
    <rPh sb="0" eb="3">
      <t>ダイヒョウシャ</t>
    </rPh>
    <rPh sb="3" eb="4">
      <t>メイ</t>
    </rPh>
    <phoneticPr fontId="5"/>
  </si>
  <si>
    <t>担当者名</t>
    <rPh sb="0" eb="3">
      <t>タントウシャ</t>
    </rPh>
    <rPh sb="3" eb="4">
      <t>メイ</t>
    </rPh>
    <phoneticPr fontId="5"/>
  </si>
  <si>
    <t>連絡先</t>
    <rPh sb="0" eb="3">
      <t>レンラクサキ</t>
    </rPh>
    <phoneticPr fontId="5"/>
  </si>
  <si>
    <t>金額</t>
    <rPh sb="0" eb="2">
      <t>キンガク</t>
    </rPh>
    <phoneticPr fontId="5"/>
  </si>
  <si>
    <t>▼色つきセルのみ入力▼</t>
    <rPh sb="1" eb="2">
      <t>イロ</t>
    </rPh>
    <rPh sb="8" eb="10">
      <t>ニュウリョク</t>
    </rPh>
    <phoneticPr fontId="5"/>
  </si>
  <si>
    <t>入　　　札　　　書</t>
    <rPh sb="0" eb="1">
      <t>イ</t>
    </rPh>
    <rPh sb="4" eb="5">
      <t>サツ</t>
    </rPh>
    <rPh sb="8" eb="9">
      <t>ショ</t>
    </rPh>
    <phoneticPr fontId="5"/>
  </si>
  <si>
    <t>分任契約担当官　陸上自衛隊習志野駐屯地</t>
    <rPh sb="13" eb="16">
      <t>ナラシノ</t>
    </rPh>
    <phoneticPr fontId="5"/>
  </si>
  <si>
    <t>殿</t>
    <rPh sb="0" eb="1">
      <t>トノ</t>
    </rPh>
    <phoneticPr fontId="5"/>
  </si>
  <si>
    <t>第３１６会計隊長　岩瀬　佑樹</t>
    <rPh sb="7" eb="8">
      <t>チョウ</t>
    </rPh>
    <rPh sb="9" eb="11">
      <t>イワセ</t>
    </rPh>
    <rPh sb="12" eb="14">
      <t>ユウキ</t>
    </rPh>
    <phoneticPr fontId="5"/>
  </si>
  <si>
    <t>￥</t>
    <phoneticPr fontId="5"/>
  </si>
  <si>
    <t>（別途消費税）</t>
    <rPh sb="1" eb="3">
      <t>ベット</t>
    </rPh>
    <rPh sb="3" eb="6">
      <t>ショウヒゼイ</t>
    </rPh>
    <phoneticPr fontId="5"/>
  </si>
  <si>
    <t>品名</t>
    <rPh sb="0" eb="2">
      <t>ヒンメイ</t>
    </rPh>
    <phoneticPr fontId="5"/>
  </si>
  <si>
    <t>規格</t>
    <rPh sb="0" eb="2">
      <t>キカク</t>
    </rPh>
    <phoneticPr fontId="5"/>
  </si>
  <si>
    <t>単価</t>
    <rPh sb="0" eb="2">
      <t>タンカ</t>
    </rPh>
    <phoneticPr fontId="5"/>
  </si>
  <si>
    <t>備考</t>
    <rPh sb="0" eb="2">
      <t>ビコウ</t>
    </rPh>
    <phoneticPr fontId="5"/>
  </si>
  <si>
    <t>合　　　　　　　　　　計</t>
    <rPh sb="0" eb="12">
      <t>ゴウケイ</t>
    </rPh>
    <phoneticPr fontId="5"/>
  </si>
  <si>
    <t>上記の公告又は通知に対して「入札及び契約心得」及び「標準契約書等」の契約条項等を承諾のうえ入札いたします。また、当社（私（個人の場合）、当団体（団体の場合））は「入札及び契約心得」に示された暴力団排除に関する誓約事項について誓約いたします。</t>
    <rPh sb="3" eb="5">
      <t>コウコク</t>
    </rPh>
    <rPh sb="5" eb="6">
      <t>マタ</t>
    </rPh>
    <rPh sb="7" eb="9">
      <t>ツウチ</t>
    </rPh>
    <rPh sb="10" eb="11">
      <t>タイ</t>
    </rPh>
    <phoneticPr fontId="5"/>
  </si>
  <si>
    <t>住　所</t>
    <rPh sb="0" eb="3">
      <t>ジュウショ</t>
    </rPh>
    <phoneticPr fontId="5"/>
  </si>
  <si>
    <t>(注)押印を省略する場合には、</t>
    <rPh sb="1" eb="2">
      <t>チュウ</t>
    </rPh>
    <rPh sb="3" eb="5">
      <t>オウイン</t>
    </rPh>
    <rPh sb="6" eb="8">
      <t>ショウリャク</t>
    </rPh>
    <rPh sb="10" eb="12">
      <t>バアイ</t>
    </rPh>
    <phoneticPr fontId="5"/>
  </si>
  <si>
    <t>担当者名及び連絡先を記載すること。</t>
    <rPh sb="0" eb="4">
      <t>タントウシャメイ</t>
    </rPh>
    <rPh sb="4" eb="5">
      <t>オヨ</t>
    </rPh>
    <rPh sb="6" eb="9">
      <t>レンラクサキ</t>
    </rPh>
    <rPh sb="10" eb="12">
      <t>キサイ</t>
    </rPh>
    <phoneticPr fontId="5"/>
  </si>
  <si>
    <t>氏　名</t>
    <rPh sb="0" eb="3">
      <t>シメイ</t>
    </rPh>
    <phoneticPr fontId="5"/>
  </si>
  <si>
    <t>代理人</t>
    <rPh sb="0" eb="3">
      <t>ダイリニン</t>
    </rPh>
    <phoneticPr fontId="5"/>
  </si>
  <si>
    <t>×　×　一　郎</t>
    <rPh sb="4" eb="5">
      <t>イチ</t>
    </rPh>
    <rPh sb="6" eb="7">
      <t>ロウ</t>
    </rPh>
    <phoneticPr fontId="5"/>
  </si>
  <si>
    <t>ウエットスーツ（酷暑用：３mm）</t>
    <phoneticPr fontId="3"/>
  </si>
  <si>
    <t>ウエットスーツ（5mm）</t>
  </si>
  <si>
    <t>ウエットスーツ（5mm）</t>
    <phoneticPr fontId="3"/>
  </si>
  <si>
    <t>仕様書のとおり</t>
    <rPh sb="0" eb="3">
      <t>シヨウショ</t>
    </rPh>
    <phoneticPr fontId="5"/>
  </si>
  <si>
    <t>ドライスーツ（シェル）</t>
  </si>
  <si>
    <t>ドライスーツ（シェル）</t>
    <phoneticPr fontId="3"/>
  </si>
  <si>
    <t>仕様書のとおり</t>
    <rPh sb="0" eb="3">
      <t>シヨウショ</t>
    </rPh>
    <phoneticPr fontId="3"/>
  </si>
  <si>
    <t>ST</t>
    <phoneticPr fontId="3"/>
  </si>
  <si>
    <t>以下余白</t>
    <rPh sb="0" eb="4">
      <t>イカヨハク</t>
    </rPh>
    <phoneticPr fontId="3"/>
  </si>
  <si>
    <t>ウエットスーツ（酷暑用：3mm）</t>
    <rPh sb="8" eb="11">
      <t>コクショヨウ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</si>
</sst>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 "/>
    <numFmt numFmtId="178" formatCode="#,#00\-"/>
    <numFmt numFmtId="179" formatCode="[$-411]ggge&quot;年&quot;m&quot;月&quot;d&quot;日&quot;;@"/>
  </numFmts>
  <fonts count="24" x14ac:knownFonts="1">
    <font>
      <sz val="11"/>
      <color theme="1"/>
      <name val="游ゴシック"/>
      <family val="2"/>
      <charset val="128"/>
      <scheme val="minor"/>
    </font>
    <font>
      <sz val="11"/>
      <name val="ＭＳ Ｐゴシック"/>
      <family val="3"/>
      <charset val="128"/>
    </font>
    <font>
      <sz val="11"/>
      <name val="ＭＳ Ｐ明朝"/>
      <family val="1"/>
      <charset val="128"/>
    </font>
    <font>
      <sz val="6"/>
      <name val="游ゴシック"/>
      <family val="2"/>
      <charset val="128"/>
      <scheme val="minor"/>
    </font>
    <font>
      <sz val="24"/>
      <name val="ＭＳ Ｐ明朝"/>
      <family val="1"/>
      <charset val="128"/>
    </font>
    <font>
      <sz val="6"/>
      <name val="ＭＳ Ｐゴシック"/>
      <family val="3"/>
      <charset val="128"/>
    </font>
    <font>
      <sz val="10"/>
      <name val="ＭＳ Ｐ明朝"/>
      <family val="1"/>
      <charset val="128"/>
    </font>
    <font>
      <sz val="18"/>
      <name val="ＭＳ Ｐ明朝"/>
      <family val="1"/>
      <charset val="128"/>
    </font>
    <font>
      <sz val="20"/>
      <name val="ＭＳ Ｐ明朝"/>
      <family val="1"/>
      <charset val="128"/>
    </font>
    <font>
      <sz val="9"/>
      <name val="ＭＳ Ｐ明朝"/>
      <family val="1"/>
      <charset val="128"/>
    </font>
    <font>
      <sz val="14"/>
      <name val="ＭＳ Ｐ明朝"/>
      <family val="1"/>
      <charset val="128"/>
    </font>
    <font>
      <strike/>
      <sz val="14"/>
      <name val="ＭＳ Ｐ明朝"/>
      <family val="1"/>
      <charset val="128"/>
    </font>
    <font>
      <sz val="11"/>
      <color rgb="FFFF0000"/>
      <name val="ＭＳ Ｐ明朝"/>
      <family val="1"/>
      <charset val="128"/>
    </font>
    <font>
      <i/>
      <sz val="11"/>
      <name val="ＭＳ Ｐ明朝"/>
      <family val="1"/>
      <charset val="128"/>
    </font>
    <font>
      <sz val="12"/>
      <name val="ＭＳ Ｐ明朝"/>
      <family val="1"/>
      <charset val="128"/>
    </font>
    <font>
      <sz val="20"/>
      <color indexed="61"/>
      <name val="ＭＳ Ｐゴシック"/>
      <family val="3"/>
      <charset val="128"/>
    </font>
    <font>
      <sz val="20"/>
      <name val="ＭＳ Ｐゴシック"/>
      <family val="3"/>
      <charset val="128"/>
    </font>
    <font>
      <sz val="11"/>
      <color indexed="12"/>
      <name val="ＭＳ Ｐゴシック"/>
      <family val="3"/>
      <charset val="128"/>
    </font>
    <font>
      <sz val="20"/>
      <color indexed="12"/>
      <name val="ＭＳ Ｐゴシック"/>
      <family val="3"/>
      <charset val="128"/>
    </font>
    <font>
      <sz val="16"/>
      <name val="ＭＳ Ｐ明朝"/>
      <family val="1"/>
      <charset val="128"/>
    </font>
    <font>
      <sz val="9"/>
      <color indexed="12"/>
      <name val="ＭＳ Ｐ明朝"/>
      <family val="1"/>
      <charset val="128"/>
    </font>
    <font>
      <sz val="11"/>
      <color indexed="12"/>
      <name val="ＭＳ Ｐ明朝"/>
      <family val="1"/>
      <charset val="128"/>
    </font>
    <font>
      <sz val="11"/>
      <color indexed="14"/>
      <name val="ＭＳ Ｐ明朝"/>
      <family val="1"/>
      <charset val="128"/>
    </font>
    <font>
      <sz val="11"/>
      <color theme="1"/>
      <name val="ＭＳ Ｐ明朝"/>
      <family val="1"/>
      <charset val="128"/>
    </font>
  </fonts>
  <fills count="3">
    <fill>
      <patternFill patternType="none"/>
    </fill>
    <fill>
      <patternFill patternType="gray125"/>
    </fill>
    <fill>
      <patternFill patternType="solid">
        <fgColor indexed="43"/>
        <bgColor indexed="64"/>
      </patternFill>
    </fill>
  </fills>
  <borders count="15">
    <border>
      <left/>
      <right/>
      <top/>
      <bottom/>
      <diagonal/>
    </border>
    <border>
      <left/>
      <right/>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6">
    <xf numFmtId="0" fontId="0" fillId="0" borderId="0">
      <alignment vertical="center"/>
    </xf>
    <xf numFmtId="0" fontId="1" fillId="0" borderId="0"/>
    <xf numFmtId="0" fontId="1" fillId="0" borderId="0"/>
    <xf numFmtId="0" fontId="1" fillId="0" borderId="0"/>
    <xf numFmtId="0" fontId="1" fillId="0" borderId="0">
      <alignment vertical="center"/>
    </xf>
    <xf numFmtId="0" fontId="1" fillId="0" borderId="0"/>
  </cellStyleXfs>
  <cellXfs count="123">
    <xf numFmtId="0" fontId="0" fillId="0" borderId="0" xfId="0">
      <alignment vertical="center"/>
    </xf>
    <xf numFmtId="0" fontId="2" fillId="0" borderId="0" xfId="1" applyFont="1" applyAlignment="1">
      <alignment vertical="center"/>
    </xf>
    <xf numFmtId="0" fontId="4" fillId="0" borderId="0" xfId="1" applyFont="1" applyAlignment="1">
      <alignment horizontal="center" vertical="center"/>
    </xf>
    <xf numFmtId="0" fontId="4" fillId="0" borderId="1" xfId="1" applyFont="1" applyBorder="1" applyAlignment="1">
      <alignment horizontal="distributed" vertical="center"/>
    </xf>
    <xf numFmtId="0" fontId="6" fillId="0" borderId="0" xfId="1" applyFont="1" applyAlignment="1">
      <alignment horizontal="left" vertical="center"/>
    </xf>
    <xf numFmtId="0" fontId="4" fillId="0" borderId="0" xfId="1" applyFont="1" applyAlignment="1">
      <alignment vertical="center"/>
    </xf>
    <xf numFmtId="0" fontId="2" fillId="0" borderId="0" xfId="1" applyFont="1" applyAlignment="1">
      <alignment horizontal="center"/>
    </xf>
    <xf numFmtId="0" fontId="7" fillId="0" borderId="0" xfId="1" applyFont="1" applyAlignment="1">
      <alignment horizontal="right" vertical="center"/>
    </xf>
    <xf numFmtId="0" fontId="7" fillId="0" borderId="0" xfId="1" applyFont="1" applyAlignment="1">
      <alignment horizontal="center" vertical="center" shrinkToFit="1"/>
    </xf>
    <xf numFmtId="0" fontId="7" fillId="0" borderId="0" xfId="1" applyFont="1" applyAlignment="1">
      <alignment vertical="center" shrinkToFit="1"/>
    </xf>
    <xf numFmtId="0" fontId="8" fillId="0" borderId="0" xfId="1" applyFont="1" applyAlignment="1">
      <alignment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0" xfId="1" applyFont="1" applyAlignment="1">
      <alignment horizontal="center" vertical="center"/>
    </xf>
    <xf numFmtId="0" fontId="9" fillId="0" borderId="7" xfId="1" applyFont="1" applyBorder="1" applyAlignment="1">
      <alignment horizontal="left" vertical="top" wrapText="1" shrinkToFit="1"/>
    </xf>
    <xf numFmtId="0" fontId="9" fillId="0" borderId="2" xfId="1" applyFont="1" applyBorder="1" applyAlignment="1">
      <alignment horizontal="left" vertical="top" wrapText="1" shrinkToFit="1"/>
    </xf>
    <xf numFmtId="0" fontId="9" fillId="0" borderId="5" xfId="1" applyFont="1" applyBorder="1" applyAlignment="1">
      <alignment horizontal="left" vertical="top" wrapText="1" shrinkToFit="1"/>
    </xf>
    <xf numFmtId="0" fontId="9" fillId="0" borderId="7" xfId="1" applyFont="1" applyBorder="1" applyAlignment="1">
      <alignment horizontal="center" vertical="center" wrapText="1" shrinkToFit="1"/>
    </xf>
    <xf numFmtId="176" fontId="9" fillId="0" borderId="6" xfId="1" applyNumberFormat="1" applyFont="1" applyBorder="1" applyAlignment="1">
      <alignment horizontal="center" vertical="center" wrapText="1" shrinkToFit="1"/>
    </xf>
    <xf numFmtId="0" fontId="9" fillId="2" borderId="6" xfId="1" applyFont="1" applyFill="1" applyBorder="1" applyAlignment="1">
      <alignment horizontal="center" vertical="center" wrapText="1"/>
    </xf>
    <xf numFmtId="0" fontId="9" fillId="0" borderId="2" xfId="1" applyFont="1" applyBorder="1" applyAlignment="1">
      <alignment horizontal="center" vertical="center" wrapText="1" shrinkToFit="1"/>
    </xf>
    <xf numFmtId="0" fontId="9" fillId="0" borderId="5" xfId="1" applyFont="1" applyBorder="1" applyAlignment="1">
      <alignment horizontal="center" vertical="center" wrapText="1" shrinkToFit="1"/>
    </xf>
    <xf numFmtId="0" fontId="9" fillId="2" borderId="6" xfId="1" applyFont="1" applyFill="1" applyBorder="1" applyAlignment="1">
      <alignment horizontal="center" vertical="center"/>
    </xf>
    <xf numFmtId="0" fontId="2" fillId="0" borderId="8" xfId="1" applyFont="1" applyBorder="1" applyAlignment="1">
      <alignment horizontal="center" vertical="center"/>
    </xf>
    <xf numFmtId="177" fontId="10" fillId="0" borderId="6" xfId="1" applyNumberFormat="1" applyFont="1" applyBorder="1" applyAlignment="1">
      <alignment horizontal="center" vertical="center" shrinkToFit="1"/>
    </xf>
    <xf numFmtId="0" fontId="2" fillId="0" borderId="7" xfId="1" applyFont="1" applyBorder="1" applyAlignment="1">
      <alignment horizontal="center" vertical="center" shrinkToFit="1"/>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horizontal="center" vertical="center" shrinkToFit="1"/>
    </xf>
    <xf numFmtId="0" fontId="2" fillId="0" borderId="0" xfId="1" applyFont="1" applyAlignment="1">
      <alignment horizontal="distributed" vertical="center"/>
    </xf>
    <xf numFmtId="58" fontId="2" fillId="0" borderId="0" xfId="1" applyNumberFormat="1" applyFont="1" applyAlignment="1" applyProtection="1">
      <alignment horizontal="right" vertical="center" shrinkToFit="1"/>
      <protection locked="0"/>
    </xf>
    <xf numFmtId="58" fontId="2" fillId="0" borderId="0" xfId="1" applyNumberFormat="1" applyFont="1" applyAlignment="1" applyProtection="1">
      <alignment horizontal="center" vertical="center" shrinkToFit="1"/>
      <protection locked="0"/>
    </xf>
    <xf numFmtId="58" fontId="2" fillId="0" borderId="0" xfId="1" applyNumberFormat="1" applyFont="1" applyAlignment="1" applyProtection="1">
      <alignment horizontal="left" vertical="center" shrinkToFit="1"/>
      <protection locked="0"/>
    </xf>
    <xf numFmtId="58" fontId="2" fillId="0" borderId="0" xfId="1" applyNumberFormat="1" applyFont="1" applyAlignment="1" applyProtection="1">
      <alignment vertical="center" shrinkToFit="1"/>
      <protection locked="0"/>
    </xf>
    <xf numFmtId="0" fontId="2" fillId="0" borderId="0" xfId="1" applyFont="1" applyAlignment="1" applyProtection="1">
      <alignment vertical="center"/>
      <protection locked="0"/>
    </xf>
    <xf numFmtId="0" fontId="2" fillId="0" borderId="0" xfId="1" applyFont="1" applyAlignment="1" applyProtection="1">
      <alignment horizontal="left" vertical="center"/>
      <protection locked="0"/>
    </xf>
    <xf numFmtId="0" fontId="2" fillId="0" borderId="0" xfId="1" applyFont="1" applyAlignment="1">
      <alignment horizontal="left" vertical="center"/>
    </xf>
    <xf numFmtId="0" fontId="2" fillId="0" borderId="0" xfId="1" applyFont="1" applyAlignment="1">
      <alignment vertical="center"/>
    </xf>
    <xf numFmtId="0" fontId="10" fillId="0" borderId="0" xfId="1" applyFont="1" applyAlignment="1">
      <alignment horizontal="left" vertical="center"/>
    </xf>
    <xf numFmtId="0" fontId="11" fillId="0" borderId="0" xfId="1" applyFont="1" applyAlignment="1">
      <alignment horizontal="left" vertical="center"/>
    </xf>
    <xf numFmtId="0" fontId="12" fillId="0" borderId="0" xfId="1" applyFont="1" applyAlignment="1">
      <alignment vertical="center"/>
    </xf>
    <xf numFmtId="0" fontId="6" fillId="0" borderId="0" xfId="2" applyFont="1" applyAlignment="1">
      <alignment vertical="center"/>
    </xf>
    <xf numFmtId="0" fontId="2" fillId="0" borderId="0" xfId="3" applyFont="1" applyAlignment="1">
      <alignment horizontal="left" vertical="center"/>
    </xf>
    <xf numFmtId="0" fontId="2" fillId="0" borderId="0" xfId="1" applyFont="1" applyAlignment="1">
      <alignment vertical="center" shrinkToFit="1"/>
    </xf>
    <xf numFmtId="0" fontId="13" fillId="0" borderId="0" xfId="1" applyFont="1" applyAlignment="1">
      <alignment horizontal="right" vertical="center" shrinkToFit="1"/>
    </xf>
    <xf numFmtId="0" fontId="2" fillId="0" borderId="0" xfId="5" applyFont="1" applyAlignment="1">
      <alignment vertical="center"/>
    </xf>
    <xf numFmtId="0" fontId="15" fillId="0" borderId="0" xfId="5" applyFont="1" applyAlignment="1">
      <alignment horizontal="center" vertical="center"/>
    </xf>
    <xf numFmtId="0" fontId="16" fillId="0" borderId="0" xfId="5" applyFont="1" applyAlignment="1">
      <alignment horizontal="center" vertical="center"/>
    </xf>
    <xf numFmtId="0" fontId="15" fillId="0" borderId="0" xfId="5" applyFont="1" applyAlignment="1">
      <alignment horizontal="center" vertical="center"/>
    </xf>
    <xf numFmtId="0" fontId="4" fillId="0" borderId="0" xfId="5" applyFont="1" applyAlignment="1">
      <alignment horizontal="center" vertical="center"/>
    </xf>
    <xf numFmtId="0" fontId="4" fillId="0" borderId="1" xfId="5" applyFont="1" applyBorder="1" applyAlignment="1">
      <alignment horizontal="center" vertical="center"/>
    </xf>
    <xf numFmtId="0" fontId="6" fillId="0" borderId="0" xfId="5" applyFont="1" applyAlignment="1">
      <alignment horizontal="left" vertical="center"/>
    </xf>
    <xf numFmtId="0" fontId="4" fillId="0" borderId="0" xfId="5" applyFont="1" applyAlignment="1">
      <alignment vertical="center"/>
    </xf>
    <xf numFmtId="0" fontId="2" fillId="0" borderId="0" xfId="5" applyFont="1" applyAlignment="1">
      <alignment horizontal="center"/>
    </xf>
    <xf numFmtId="14" fontId="2" fillId="0" borderId="0" xfId="5" applyNumberFormat="1" applyFont="1" applyAlignment="1">
      <alignment vertical="center"/>
    </xf>
    <xf numFmtId="0" fontId="17" fillId="0" borderId="0" xfId="5" applyFont="1" applyAlignment="1">
      <alignment horizontal="left" vertical="center" shrinkToFit="1"/>
    </xf>
    <xf numFmtId="0" fontId="8" fillId="0" borderId="0" xfId="5" applyFont="1" applyAlignment="1">
      <alignment horizontal="right" vertical="center"/>
    </xf>
    <xf numFmtId="0" fontId="2" fillId="0" borderId="0" xfId="5" applyFont="1" applyAlignment="1">
      <alignment horizontal="right" vertical="center"/>
    </xf>
    <xf numFmtId="0" fontId="2" fillId="0" borderId="0" xfId="5" applyFont="1" applyAlignment="1">
      <alignment vertical="center" shrinkToFit="1"/>
    </xf>
    <xf numFmtId="0" fontId="17" fillId="0" borderId="10" xfId="5" applyFont="1" applyBorder="1" applyAlignment="1">
      <alignment horizontal="left" vertical="center" justifyLastLine="1"/>
    </xf>
    <xf numFmtId="0" fontId="8" fillId="0" borderId="10" xfId="5" applyFont="1" applyBorder="1" applyAlignment="1">
      <alignment horizontal="right" vertical="center"/>
    </xf>
    <xf numFmtId="0" fontId="1" fillId="0" borderId="0" xfId="5" applyAlignment="1">
      <alignment vertical="center"/>
    </xf>
    <xf numFmtId="0" fontId="2" fillId="0" borderId="10" xfId="5" applyFont="1" applyBorder="1" applyAlignment="1">
      <alignment horizontal="left" vertical="center" justifyLastLine="1"/>
    </xf>
    <xf numFmtId="0" fontId="8" fillId="0" borderId="0" xfId="5" applyFont="1" applyAlignment="1">
      <alignment horizontal="right" vertical="center"/>
    </xf>
    <xf numFmtId="178" fontId="18" fillId="0" borderId="10" xfId="5" applyNumberFormat="1" applyFont="1" applyBorder="1" applyAlignment="1">
      <alignment horizontal="left" vertical="center"/>
    </xf>
    <xf numFmtId="0" fontId="19" fillId="0" borderId="0" xfId="5" applyFont="1" applyAlignment="1">
      <alignment vertical="center" shrinkToFit="1"/>
    </xf>
    <xf numFmtId="178" fontId="8" fillId="0" borderId="10" xfId="5" applyNumberFormat="1" applyFont="1" applyBorder="1" applyAlignment="1">
      <alignment horizontal="left" vertical="center"/>
    </xf>
    <xf numFmtId="0" fontId="2" fillId="0" borderId="2" xfId="5" applyFont="1" applyBorder="1" applyAlignment="1">
      <alignment horizontal="distributed" vertical="center" justifyLastLine="1"/>
    </xf>
    <xf numFmtId="0" fontId="2" fillId="0" borderId="3" xfId="5" applyFont="1" applyBorder="1" applyAlignment="1">
      <alignment horizontal="distributed" vertical="center" justifyLastLine="1"/>
    </xf>
    <xf numFmtId="0" fontId="2" fillId="0" borderId="8" xfId="5" applyFont="1" applyBorder="1" applyAlignment="1">
      <alignment horizontal="distributed" vertical="center" justifyLastLine="1"/>
    </xf>
    <xf numFmtId="0" fontId="2" fillId="0" borderId="4" xfId="5" applyFont="1" applyBorder="1" applyAlignment="1">
      <alignment horizontal="distributed" vertical="center" justifyLastLine="1"/>
    </xf>
    <xf numFmtId="0" fontId="2" fillId="0" borderId="5" xfId="5" applyFont="1" applyBorder="1" applyAlignment="1">
      <alignment horizontal="distributed" vertical="center" justifyLastLine="1"/>
    </xf>
    <xf numFmtId="0" fontId="2" fillId="0" borderId="6" xfId="5" applyFont="1" applyBorder="1" applyAlignment="1">
      <alignment horizontal="distributed" vertical="center" justifyLastLine="1"/>
    </xf>
    <xf numFmtId="0" fontId="20" fillId="0" borderId="6" xfId="5" applyFont="1" applyBorder="1" applyAlignment="1">
      <alignment horizontal="left" vertical="top" wrapText="1"/>
    </xf>
    <xf numFmtId="0" fontId="20" fillId="0" borderId="6" xfId="5" applyFont="1" applyBorder="1" applyAlignment="1">
      <alignment horizontal="left" vertical="top" wrapText="1" shrinkToFit="1"/>
    </xf>
    <xf numFmtId="0" fontId="20" fillId="0" borderId="6" xfId="5" applyFont="1" applyBorder="1" applyAlignment="1" applyProtection="1">
      <alignment horizontal="center" vertical="center" wrapText="1"/>
      <protection locked="0"/>
    </xf>
    <xf numFmtId="0" fontId="20" fillId="0" borderId="6" xfId="5" applyFont="1" applyBorder="1" applyAlignment="1">
      <alignment vertical="center"/>
    </xf>
    <xf numFmtId="0" fontId="9" fillId="0" borderId="6" xfId="5" applyFont="1" applyBorder="1" applyAlignment="1">
      <alignment vertical="center" shrinkToFit="1"/>
    </xf>
    <xf numFmtId="0" fontId="9" fillId="0" borderId="6" xfId="5" applyFont="1" applyBorder="1" applyAlignment="1">
      <alignment vertical="center"/>
    </xf>
    <xf numFmtId="3" fontId="9" fillId="0" borderId="6" xfId="5" applyNumberFormat="1" applyFont="1" applyBorder="1" applyAlignment="1">
      <alignment vertical="center"/>
    </xf>
    <xf numFmtId="0" fontId="14" fillId="0" borderId="2" xfId="5" applyFont="1" applyBorder="1" applyAlignment="1">
      <alignment horizontal="center" vertical="center"/>
    </xf>
    <xf numFmtId="0" fontId="14" fillId="0" borderId="13" xfId="5" applyFont="1" applyBorder="1" applyAlignment="1">
      <alignment horizontal="center" vertical="center"/>
    </xf>
    <xf numFmtId="0" fontId="14" fillId="0" borderId="5" xfId="5" applyFont="1" applyBorder="1" applyAlignment="1">
      <alignment horizontal="center" vertical="center"/>
    </xf>
    <xf numFmtId="0" fontId="21" fillId="0" borderId="6" xfId="5" applyFont="1" applyBorder="1" applyAlignment="1">
      <alignment horizontal="right" vertical="center"/>
    </xf>
    <xf numFmtId="0" fontId="21" fillId="0" borderId="14" xfId="5" applyFont="1" applyBorder="1" applyAlignment="1">
      <alignment vertical="center"/>
    </xf>
    <xf numFmtId="3" fontId="19" fillId="0" borderId="6" xfId="5" applyNumberFormat="1" applyFont="1" applyBorder="1" applyAlignment="1">
      <alignment horizontal="right" vertical="center"/>
    </xf>
    <xf numFmtId="0" fontId="2" fillId="0" borderId="14" xfId="5" applyFont="1" applyBorder="1" applyAlignment="1">
      <alignment vertical="center"/>
    </xf>
    <xf numFmtId="0" fontId="2" fillId="0" borderId="0" xfId="5" applyFont="1" applyAlignment="1">
      <alignment horizontal="distributed" vertical="center"/>
    </xf>
    <xf numFmtId="179" fontId="2" fillId="0" borderId="0" xfId="5" applyNumberFormat="1" applyFont="1" applyAlignment="1">
      <alignment horizontal="right" vertical="center"/>
    </xf>
    <xf numFmtId="58" fontId="1" fillId="0" borderId="0" xfId="5" applyNumberFormat="1" applyAlignment="1" applyProtection="1">
      <alignment horizontal="center" vertical="center"/>
      <protection locked="0"/>
    </xf>
    <xf numFmtId="58" fontId="2" fillId="0" borderId="0" xfId="5" applyNumberFormat="1" applyFont="1" applyAlignment="1">
      <alignment horizontal="left" vertical="center"/>
    </xf>
    <xf numFmtId="0" fontId="2" fillId="0" borderId="0" xfId="4" applyFont="1">
      <alignment vertical="center"/>
    </xf>
    <xf numFmtId="179" fontId="2" fillId="0" borderId="0" xfId="4" applyNumberFormat="1" applyFont="1" applyAlignment="1">
      <alignment horizontal="right" vertical="center"/>
    </xf>
    <xf numFmtId="0" fontId="2" fillId="0" borderId="0" xfId="4" applyFont="1" applyAlignment="1">
      <alignment horizontal="right" vertical="center"/>
    </xf>
    <xf numFmtId="58" fontId="2" fillId="0" borderId="0" xfId="4" applyNumberFormat="1" applyFont="1" applyAlignment="1">
      <alignment horizontal="center" vertical="center"/>
    </xf>
    <xf numFmtId="58" fontId="2" fillId="0" borderId="0" xfId="4" applyNumberFormat="1" applyFont="1" applyAlignment="1">
      <alignment horizontal="left" vertical="center"/>
    </xf>
    <xf numFmtId="0" fontId="2" fillId="0" borderId="0" xfId="4" applyFont="1" applyAlignment="1">
      <alignment horizontal="left" vertical="center"/>
    </xf>
    <xf numFmtId="0" fontId="2" fillId="0" borderId="0" xfId="5" applyFont="1" applyAlignment="1">
      <alignment horizontal="left" vertical="center"/>
    </xf>
    <xf numFmtId="0" fontId="17" fillId="0" borderId="0" xfId="5" applyFont="1" applyAlignment="1">
      <alignment vertical="center"/>
    </xf>
    <xf numFmtId="0" fontId="2" fillId="0" borderId="0" xfId="5" applyFont="1" applyAlignment="1">
      <alignment horizontal="left" vertical="top" wrapText="1"/>
    </xf>
    <xf numFmtId="58" fontId="17" fillId="0" borderId="0" xfId="5" applyNumberFormat="1" applyFont="1" applyAlignment="1" applyProtection="1">
      <alignment horizontal="distributed" vertical="center"/>
      <protection locked="0"/>
    </xf>
    <xf numFmtId="179" fontId="2" fillId="0" borderId="0" xfId="5" applyNumberFormat="1" applyFont="1" applyAlignment="1">
      <alignment horizontal="left" vertical="center"/>
    </xf>
    <xf numFmtId="58" fontId="2" fillId="0" borderId="0" xfId="5" applyNumberFormat="1" applyFont="1" applyAlignment="1" applyProtection="1">
      <alignment horizontal="distributed" vertical="center"/>
      <protection locked="0"/>
    </xf>
    <xf numFmtId="0" fontId="13" fillId="0" borderId="0" xfId="5" applyFont="1" applyAlignment="1">
      <alignment horizontal="left" vertical="center" shrinkToFit="1"/>
    </xf>
    <xf numFmtId="0" fontId="2" fillId="0" borderId="0" xfId="2" applyFont="1" applyAlignment="1">
      <alignment vertical="center"/>
    </xf>
    <xf numFmtId="0" fontId="13" fillId="0" borderId="0" xfId="5" applyFont="1" applyAlignment="1">
      <alignment vertical="center" shrinkToFit="1"/>
    </xf>
    <xf numFmtId="0" fontId="13" fillId="0" borderId="0" xfId="5" applyFont="1" applyAlignment="1">
      <alignment horizontal="right" vertical="center" shrinkToFit="1"/>
    </xf>
    <xf numFmtId="0" fontId="2" fillId="0" borderId="0" xfId="5" applyFont="1" applyAlignment="1">
      <alignment horizontal="right" vertical="center" shrinkToFit="1"/>
    </xf>
    <xf numFmtId="0" fontId="2" fillId="0" borderId="0" xfId="5" applyFont="1" applyAlignment="1">
      <alignment vertical="center" shrinkToFit="1"/>
    </xf>
    <xf numFmtId="0" fontId="22" fillId="0" borderId="0" xfId="5" applyFont="1" applyAlignment="1">
      <alignment vertical="center"/>
    </xf>
    <xf numFmtId="0" fontId="13" fillId="0" borderId="0" xfId="5" applyFont="1" applyAlignment="1">
      <alignment horizontal="right" vertical="center" shrinkToFit="1"/>
    </xf>
    <xf numFmtId="0" fontId="2" fillId="0" borderId="7" xfId="1" applyFont="1" applyBorder="1" applyAlignment="1">
      <alignment horizontal="left" vertical="center" wrapText="1" shrinkToFit="1"/>
    </xf>
    <xf numFmtId="0" fontId="2" fillId="0" borderId="2" xfId="1" applyFont="1" applyBorder="1" applyAlignment="1">
      <alignment horizontal="center" vertical="center" wrapText="1" shrinkToFit="1"/>
    </xf>
    <xf numFmtId="0" fontId="2" fillId="0" borderId="5" xfId="1" applyFont="1" applyBorder="1" applyAlignment="1">
      <alignment horizontal="center" vertical="center" wrapText="1" shrinkToFit="1"/>
    </xf>
    <xf numFmtId="0" fontId="2" fillId="0" borderId="7" xfId="1" applyFont="1" applyBorder="1" applyAlignment="1">
      <alignment horizontal="center" vertical="center" wrapText="1" shrinkToFit="1"/>
    </xf>
    <xf numFmtId="0" fontId="23" fillId="0" borderId="6" xfId="5" applyFont="1" applyBorder="1" applyAlignment="1" applyProtection="1">
      <alignment horizontal="center" vertical="center" wrapText="1"/>
      <protection locked="0"/>
    </xf>
    <xf numFmtId="0" fontId="23" fillId="0" borderId="6" xfId="5" applyFont="1" applyBorder="1" applyAlignment="1">
      <alignment horizontal="left" vertical="center" wrapText="1"/>
    </xf>
    <xf numFmtId="0" fontId="23" fillId="0" borderId="6" xfId="5" applyFont="1" applyBorder="1" applyAlignment="1">
      <alignment horizontal="left" vertical="center" wrapText="1" shrinkToFit="1"/>
    </xf>
    <xf numFmtId="0" fontId="23" fillId="0" borderId="6" xfId="5" applyFont="1" applyBorder="1" applyAlignment="1">
      <alignment horizontal="center" vertical="center" wrapText="1" shrinkToFit="1"/>
    </xf>
  </cellXfs>
  <cellStyles count="6">
    <cellStyle name="標準" xfId="0" builtinId="0"/>
    <cellStyle name="標準 2" xfId="4" xr:uid="{F3A2253F-4BC5-4660-B8DD-BD4729A0A72B}"/>
    <cellStyle name="標準_①（入札前）作成書類" xfId="5" xr:uid="{6D13A3C0-7180-43C8-B520-E0A8A540A475}"/>
    <cellStyle name="標準_鋼板（補試弾維8）ほか" xfId="1" xr:uid="{CD5A1AA0-05C6-4717-B051-B804C326E676}"/>
    <cellStyle name="標準_済　スイッチング（管119）ほか" xfId="2" xr:uid="{61BF00B8-1CDB-4F77-B6AE-23491ED4914A}"/>
    <cellStyle name="標準_済　山砂（144）" xfId="3" xr:uid="{BDDEC56A-67DA-4589-B1B7-943A9FAC49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12</xdr:col>
      <xdr:colOff>653142</xdr:colOff>
      <xdr:row>0</xdr:row>
      <xdr:rowOff>27214</xdr:rowOff>
    </xdr:from>
    <xdr:to>
      <xdr:col>15</xdr:col>
      <xdr:colOff>335642</xdr:colOff>
      <xdr:row>0</xdr:row>
      <xdr:rowOff>424089</xdr:rowOff>
    </xdr:to>
    <xdr:sp macro="[1]!印刷2to2" textlink="">
      <xdr:nvSpPr>
        <xdr:cNvPr id="2" name="正方形/長方形 1">
          <a:extLst>
            <a:ext uri="{FF2B5EF4-FFF2-40B4-BE49-F238E27FC236}">
              <a16:creationId xmlns:a16="http://schemas.microsoft.com/office/drawing/2014/main" id="{9312675D-3EBE-4F4F-A266-CFE53C5B2603}"/>
            </a:ext>
          </a:extLst>
        </xdr:cNvPr>
        <xdr:cNvSpPr/>
      </xdr:nvSpPr>
      <xdr:spPr bwMode="auto">
        <a:xfrm>
          <a:off x="10321017" y="27214"/>
          <a:ext cx="1397000" cy="396875"/>
        </a:xfrm>
        <a:prstGeom prst="rect">
          <a:avLst/>
        </a:pr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horzOverflow="clip" wrap="square" lIns="18288" tIns="0" rIns="0" bIns="0" rtlCol="0" anchor="t" upright="1"/>
        <a:lstStyle/>
        <a:p>
          <a:pPr algn="ctr"/>
          <a:r>
            <a:rPr kumimoji="1" lang="ja-JP" altLang="en-US" sz="2400"/>
            <a:t>印刷</a:t>
          </a:r>
        </a:p>
      </xdr:txBody>
    </xdr:sp>
    <xdr:clientData/>
  </xdr:twoCellAnchor>
  <xdr:twoCellAnchor>
    <xdr:from>
      <xdr:col>3</xdr:col>
      <xdr:colOff>517072</xdr:colOff>
      <xdr:row>0</xdr:row>
      <xdr:rowOff>54429</xdr:rowOff>
    </xdr:from>
    <xdr:to>
      <xdr:col>6</xdr:col>
      <xdr:colOff>199572</xdr:colOff>
      <xdr:row>0</xdr:row>
      <xdr:rowOff>451304</xdr:rowOff>
    </xdr:to>
    <xdr:sp macro="[1]!印刷1to1" textlink="">
      <xdr:nvSpPr>
        <xdr:cNvPr id="3" name="正方形/長方形 2">
          <a:extLst>
            <a:ext uri="{FF2B5EF4-FFF2-40B4-BE49-F238E27FC236}">
              <a16:creationId xmlns:a16="http://schemas.microsoft.com/office/drawing/2014/main" id="{81A608F5-9D05-48B8-853A-03D6A7494F2F}"/>
            </a:ext>
          </a:extLst>
        </xdr:cNvPr>
        <xdr:cNvSpPr/>
      </xdr:nvSpPr>
      <xdr:spPr bwMode="auto">
        <a:xfrm>
          <a:off x="3098347" y="54429"/>
          <a:ext cx="1397000" cy="396875"/>
        </a:xfrm>
        <a:prstGeom prst="rect">
          <a:avLst/>
        </a:pr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horzOverflow="clip" wrap="square" lIns="18288" tIns="0" rIns="0" bIns="0" rtlCol="0" anchor="t" upright="1"/>
        <a:lstStyle/>
        <a:p>
          <a:pPr algn="ctr"/>
          <a:r>
            <a:rPr kumimoji="1" lang="ja-JP" altLang="en-US" sz="2400"/>
            <a:t>印刷</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516549</xdr:colOff>
      <xdr:row>26</xdr:row>
      <xdr:rowOff>168928</xdr:rowOff>
    </xdr:from>
    <xdr:ext cx="2497585" cy="694871"/>
    <xdr:sp macro="" textlink="">
      <xdr:nvSpPr>
        <xdr:cNvPr id="2" name="Rectangle 1">
          <a:extLst>
            <a:ext uri="{FF2B5EF4-FFF2-40B4-BE49-F238E27FC236}">
              <a16:creationId xmlns:a16="http://schemas.microsoft.com/office/drawing/2014/main" id="{1EBE4473-80E3-4F04-A356-AE8FFED98B4C}"/>
            </a:ext>
          </a:extLst>
        </xdr:cNvPr>
        <xdr:cNvSpPr>
          <a:spLocks noChangeArrowheads="1"/>
        </xdr:cNvSpPr>
      </xdr:nvSpPr>
      <xdr:spPr bwMode="auto">
        <a:xfrm>
          <a:off x="3926499" y="9741553"/>
          <a:ext cx="2497585" cy="694871"/>
        </a:xfrm>
        <a:prstGeom prst="rect">
          <a:avLst/>
        </a:prstGeom>
        <a:solidFill>
          <a:srgbClr val="FFFFFF"/>
        </a:solidFill>
        <a:ln w="25400">
          <a:noFill/>
          <a:miter lim="800000"/>
          <a:headEnd/>
          <a:tailEnd/>
        </a:ln>
      </xdr:spPr>
      <xdr:txBody>
        <a:bodyPr wrap="none" lIns="90000" tIns="46800" rIns="90000" bIns="46800" anchor="ctr" upright="1">
          <a:spAutoFit/>
        </a:bodyPr>
        <a:lstStyle/>
        <a:p>
          <a:pPr algn="l" rtl="0">
            <a:defRPr sz="1000"/>
          </a:pPr>
          <a:r>
            <a:rPr lang="ja-JP" altLang="en-US" sz="1200" b="1" i="1" strike="noStrike">
              <a:solidFill>
                <a:srgbClr val="000000"/>
              </a:solidFill>
              <a:latin typeface="ＭＳ Ｐ明朝"/>
              <a:ea typeface="ＭＳ Ｐ明朝"/>
            </a:rPr>
            <a:t>○○県○○市○○　５－４－３</a:t>
          </a:r>
        </a:p>
        <a:p>
          <a:pPr algn="l" rtl="0">
            <a:defRPr sz="1000"/>
          </a:pPr>
          <a:r>
            <a:rPr lang="ja-JP" altLang="en-US" sz="1200" b="1" i="1" strike="noStrike">
              <a:solidFill>
                <a:srgbClr val="000000"/>
              </a:solidFill>
              <a:latin typeface="ＭＳ Ｐ明朝"/>
              <a:ea typeface="ＭＳ Ｐ明朝"/>
            </a:rPr>
            <a:t>（株）●●●●</a:t>
          </a:r>
        </a:p>
        <a:p>
          <a:pPr algn="l" rtl="0">
            <a:defRPr sz="1000"/>
          </a:pPr>
          <a:r>
            <a:rPr lang="ja-JP" altLang="en-US" sz="1200" b="1" i="1" strike="noStrike">
              <a:solidFill>
                <a:srgbClr val="000000"/>
              </a:solidFill>
              <a:latin typeface="ＭＳ Ｐ明朝"/>
              <a:ea typeface="ＭＳ Ｐ明朝"/>
            </a:rPr>
            <a:t>代表取締役社長　○　○　太　郎　　</a:t>
          </a:r>
        </a:p>
      </xdr:txBody>
    </xdr:sp>
    <xdr:clientData/>
  </xdr:oneCellAnchor>
  <xdr:twoCellAnchor>
    <xdr:from>
      <xdr:col>8</xdr:col>
      <xdr:colOff>1029433</xdr:colOff>
      <xdr:row>29</xdr:row>
      <xdr:rowOff>28575</xdr:rowOff>
    </xdr:from>
    <xdr:to>
      <xdr:col>9</xdr:col>
      <xdr:colOff>271096</xdr:colOff>
      <xdr:row>31</xdr:row>
      <xdr:rowOff>85725</xdr:rowOff>
    </xdr:to>
    <xdr:sp macro="" textlink="">
      <xdr:nvSpPr>
        <xdr:cNvPr id="3" name="Oval 2">
          <a:extLst>
            <a:ext uri="{FF2B5EF4-FFF2-40B4-BE49-F238E27FC236}">
              <a16:creationId xmlns:a16="http://schemas.microsoft.com/office/drawing/2014/main" id="{E278E954-0DC4-4352-9509-7DFAC66F8B23}"/>
            </a:ext>
          </a:extLst>
        </xdr:cNvPr>
        <xdr:cNvSpPr>
          <a:spLocks noChangeArrowheads="1"/>
        </xdr:cNvSpPr>
      </xdr:nvSpPr>
      <xdr:spPr bwMode="auto">
        <a:xfrm>
          <a:off x="5972908" y="10172700"/>
          <a:ext cx="432288" cy="438150"/>
        </a:xfrm>
        <a:prstGeom prst="ellipse">
          <a:avLst/>
        </a:prstGeom>
        <a:noFill/>
        <a:ln w="25400">
          <a:solidFill>
            <a:srgbClr val="FF0000"/>
          </a:solidFill>
          <a:round/>
          <a:headEnd/>
          <a:tailEnd/>
        </a:ln>
      </xdr:spPr>
      <xdr:txBody>
        <a:bodyPr vertOverflow="clip" wrap="square" lIns="27432" tIns="18288" rIns="0" bIns="0" anchor="t" upright="1"/>
        <a:lstStyle/>
        <a:p>
          <a:pPr algn="l" rtl="0">
            <a:defRPr sz="1000"/>
          </a:pPr>
          <a:r>
            <a:rPr lang="ja-JP" altLang="en-US" sz="800" b="0" i="0" strike="noStrike">
              <a:solidFill>
                <a:srgbClr val="FF0000"/>
              </a:solidFill>
              <a:latin typeface="ＭＳ Ｐゴシック"/>
              <a:ea typeface="ＭＳ Ｐゴシック"/>
            </a:rPr>
            <a:t>代表者印</a:t>
          </a:r>
        </a:p>
      </xdr:txBody>
    </xdr:sp>
    <xdr:clientData/>
  </xdr:twoCellAnchor>
  <xdr:twoCellAnchor>
    <xdr:from>
      <xdr:col>7</xdr:col>
      <xdr:colOff>694592</xdr:colOff>
      <xdr:row>26</xdr:row>
      <xdr:rowOff>119429</xdr:rowOff>
    </xdr:from>
    <xdr:to>
      <xdr:col>8</xdr:col>
      <xdr:colOff>370742</xdr:colOff>
      <xdr:row>29</xdr:row>
      <xdr:rowOff>109904</xdr:rowOff>
    </xdr:to>
    <xdr:sp macro="" textlink="">
      <xdr:nvSpPr>
        <xdr:cNvPr id="4" name="Rectangle 3">
          <a:extLst>
            <a:ext uri="{FF2B5EF4-FFF2-40B4-BE49-F238E27FC236}">
              <a16:creationId xmlns:a16="http://schemas.microsoft.com/office/drawing/2014/main" id="{EFA9EB3E-5227-4FD4-AE9F-B04CC10369EE}"/>
            </a:ext>
          </a:extLst>
        </xdr:cNvPr>
        <xdr:cNvSpPr>
          <a:spLocks noChangeArrowheads="1"/>
        </xdr:cNvSpPr>
      </xdr:nvSpPr>
      <xdr:spPr bwMode="auto">
        <a:xfrm>
          <a:off x="4742717" y="9692054"/>
          <a:ext cx="571500" cy="561975"/>
        </a:xfrm>
        <a:prstGeom prst="rect">
          <a:avLst/>
        </a:prstGeom>
        <a:noFill/>
        <a:ln w="31750">
          <a:solidFill>
            <a:srgbClr val="FF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FF0000"/>
            </a:solidFill>
            <a:latin typeface="ＭＳ Ｐゴシック"/>
            <a:ea typeface="ＭＳ Ｐゴシック"/>
          </a:endParaRPr>
        </a:p>
        <a:p>
          <a:pPr algn="l" rtl="0">
            <a:lnSpc>
              <a:spcPts val="1300"/>
            </a:lnSpc>
            <a:defRPr sz="1000"/>
          </a:pPr>
          <a:r>
            <a:rPr lang="ja-JP" altLang="en-US" sz="1100" b="0" i="0" strike="noStrike">
              <a:solidFill>
                <a:srgbClr val="FF0000"/>
              </a:solidFill>
              <a:latin typeface="ＭＳ Ｐゴシック"/>
              <a:ea typeface="ＭＳ Ｐゴシック"/>
            </a:rPr>
            <a:t>　社 印</a:t>
          </a:r>
        </a:p>
      </xdr:txBody>
    </xdr:sp>
    <xdr:clientData/>
  </xdr:twoCellAnchor>
  <xdr:twoCellAnchor>
    <xdr:from>
      <xdr:col>8</xdr:col>
      <xdr:colOff>1054344</xdr:colOff>
      <xdr:row>31</xdr:row>
      <xdr:rowOff>187569</xdr:rowOff>
    </xdr:from>
    <xdr:to>
      <xdr:col>9</xdr:col>
      <xdr:colOff>158994</xdr:colOff>
      <xdr:row>33</xdr:row>
      <xdr:rowOff>130419</xdr:rowOff>
    </xdr:to>
    <xdr:sp macro="" textlink="">
      <xdr:nvSpPr>
        <xdr:cNvPr id="5" name="Oval 7">
          <a:extLst>
            <a:ext uri="{FF2B5EF4-FFF2-40B4-BE49-F238E27FC236}">
              <a16:creationId xmlns:a16="http://schemas.microsoft.com/office/drawing/2014/main" id="{9F67D46C-C9F6-49E0-A211-CB6BBFAB6C2B}"/>
            </a:ext>
          </a:extLst>
        </xdr:cNvPr>
        <xdr:cNvSpPr>
          <a:spLocks noChangeArrowheads="1"/>
        </xdr:cNvSpPr>
      </xdr:nvSpPr>
      <xdr:spPr bwMode="auto">
        <a:xfrm>
          <a:off x="5997819" y="10712694"/>
          <a:ext cx="295275" cy="304800"/>
        </a:xfrm>
        <a:prstGeom prst="ellipse">
          <a:avLst/>
        </a:prstGeom>
        <a:noFill/>
        <a:ln w="25400">
          <a:solidFill>
            <a:srgbClr val="FF0000"/>
          </a:solidFill>
          <a:round/>
          <a:headEnd/>
          <a:tailEnd/>
        </a:ln>
      </xdr:spPr>
      <xdr:txBody>
        <a:bodyPr vertOverflow="clip" wrap="square" lIns="27432" tIns="18288" rIns="0" bIns="0" anchor="t" upright="1"/>
        <a:lstStyle/>
        <a:p>
          <a:pPr algn="l" rtl="0">
            <a:defRPr sz="1000"/>
          </a:pPr>
          <a:r>
            <a:rPr lang="ja-JP" altLang="en-US" sz="1100" b="0" i="0" strike="noStrike">
              <a:solidFill>
                <a:srgbClr val="FF0000"/>
              </a:solidFill>
              <a:latin typeface="ＭＳ Ｐゴシック"/>
              <a:ea typeface="ＭＳ Ｐゴシック"/>
            </a:rPr>
            <a:t>印</a:t>
          </a:r>
        </a:p>
      </xdr:txBody>
    </xdr:sp>
    <xdr:clientData/>
  </xdr:twoCellAnchor>
  <xdr:twoCellAnchor>
    <xdr:from>
      <xdr:col>9</xdr:col>
      <xdr:colOff>304800</xdr:colOff>
      <xdr:row>2</xdr:row>
      <xdr:rowOff>38100</xdr:rowOff>
    </xdr:from>
    <xdr:to>
      <xdr:col>9</xdr:col>
      <xdr:colOff>723900</xdr:colOff>
      <xdr:row>3</xdr:row>
      <xdr:rowOff>38100</xdr:rowOff>
    </xdr:to>
    <xdr:sp macro="" textlink="">
      <xdr:nvSpPr>
        <xdr:cNvPr id="6" name="Oval 8">
          <a:extLst>
            <a:ext uri="{FF2B5EF4-FFF2-40B4-BE49-F238E27FC236}">
              <a16:creationId xmlns:a16="http://schemas.microsoft.com/office/drawing/2014/main" id="{E8AAC7A2-6FAE-43F5-8DAE-0B1510E50B2D}"/>
            </a:ext>
          </a:extLst>
        </xdr:cNvPr>
        <xdr:cNvSpPr>
          <a:spLocks noChangeArrowheads="1"/>
        </xdr:cNvSpPr>
      </xdr:nvSpPr>
      <xdr:spPr bwMode="auto">
        <a:xfrm>
          <a:off x="6438900" y="733425"/>
          <a:ext cx="419100" cy="438150"/>
        </a:xfrm>
        <a:prstGeom prst="ellipse">
          <a:avLst/>
        </a:prstGeom>
        <a:noFill/>
        <a:ln w="25400">
          <a:solidFill>
            <a:srgbClr val="FF0000"/>
          </a:solidFill>
          <a:round/>
          <a:headEnd/>
          <a:tailEnd/>
        </a:ln>
      </xdr:spPr>
      <xdr:txBody>
        <a:bodyPr vertOverflow="clip" wrap="square" lIns="27432" tIns="18288" rIns="0" bIns="0" anchor="t" upright="1"/>
        <a:lstStyle/>
        <a:p>
          <a:pPr algn="l" rtl="0">
            <a:defRPr sz="1000"/>
          </a:pPr>
          <a:r>
            <a:rPr lang="ja-JP" altLang="en-US" sz="800" b="0" i="0" strike="noStrike">
              <a:solidFill>
                <a:srgbClr val="FF0000"/>
              </a:solidFill>
              <a:latin typeface="ＭＳ Ｐゴシック"/>
              <a:ea typeface="ＭＳ Ｐゴシック"/>
            </a:rPr>
            <a:t>代表者印</a:t>
          </a:r>
        </a:p>
      </xdr:txBody>
    </xdr:sp>
    <xdr:clientData/>
  </xdr:twoCellAnchor>
  <xdr:twoCellAnchor>
    <xdr:from>
      <xdr:col>1</xdr:col>
      <xdr:colOff>114300</xdr:colOff>
      <xdr:row>2</xdr:row>
      <xdr:rowOff>133350</xdr:rowOff>
    </xdr:from>
    <xdr:to>
      <xdr:col>1</xdr:col>
      <xdr:colOff>1304925</xdr:colOff>
      <xdr:row>3</xdr:row>
      <xdr:rowOff>123825</xdr:rowOff>
    </xdr:to>
    <xdr:sp macro="" textlink="">
      <xdr:nvSpPr>
        <xdr:cNvPr id="7" name="Rectangle 9">
          <a:extLst>
            <a:ext uri="{FF2B5EF4-FFF2-40B4-BE49-F238E27FC236}">
              <a16:creationId xmlns:a16="http://schemas.microsoft.com/office/drawing/2014/main" id="{50C2A103-B0CA-4655-A758-B67DD5C13B4F}"/>
            </a:ext>
          </a:extLst>
        </xdr:cNvPr>
        <xdr:cNvSpPr>
          <a:spLocks noChangeArrowheads="1"/>
        </xdr:cNvSpPr>
      </xdr:nvSpPr>
      <xdr:spPr bwMode="auto">
        <a:xfrm>
          <a:off x="314325" y="828675"/>
          <a:ext cx="1190625" cy="428625"/>
        </a:xfrm>
        <a:prstGeom prst="rect">
          <a:avLst/>
        </a:prstGeom>
        <a:solidFill>
          <a:srgbClr val="FFFFFF"/>
        </a:solidFill>
        <a:ln w="38100">
          <a:solidFill>
            <a:srgbClr val="FF00FF"/>
          </a:solidFill>
          <a:miter lim="800000"/>
          <a:headEnd/>
          <a:tailEnd/>
        </a:ln>
      </xdr:spPr>
      <xdr:txBody>
        <a:bodyPr vertOverflow="clip" wrap="square" lIns="45720" tIns="27432" rIns="45720" bIns="27432" anchor="ctr" upright="1"/>
        <a:lstStyle/>
        <a:p>
          <a:pPr algn="ctr" rtl="0">
            <a:defRPr sz="1000"/>
          </a:pPr>
          <a:r>
            <a:rPr lang="ja-JP" altLang="en-US" sz="2000" b="1" i="0" strike="noStrike">
              <a:solidFill>
                <a:srgbClr val="FF00FF"/>
              </a:solidFill>
              <a:latin typeface="ＭＳ Ｐ明朝"/>
              <a:ea typeface="ＭＳ Ｐ明朝"/>
            </a:rPr>
            <a:t>見　本</a:t>
          </a:r>
        </a:p>
      </xdr:txBody>
    </xdr:sp>
    <xdr:clientData/>
  </xdr:twoCellAnchor>
  <xdr:oneCellAnchor>
    <xdr:from>
      <xdr:col>8</xdr:col>
      <xdr:colOff>854339</xdr:colOff>
      <xdr:row>2</xdr:row>
      <xdr:rowOff>147271</xdr:rowOff>
    </xdr:from>
    <xdr:ext cx="604951" cy="277898"/>
    <xdr:sp macro="" textlink="">
      <xdr:nvSpPr>
        <xdr:cNvPr id="8" name="Rectangle 10">
          <a:extLst>
            <a:ext uri="{FF2B5EF4-FFF2-40B4-BE49-F238E27FC236}">
              <a16:creationId xmlns:a16="http://schemas.microsoft.com/office/drawing/2014/main" id="{B363502A-9A54-43D7-B66D-B0AA0D74AD4D}"/>
            </a:ext>
          </a:extLst>
        </xdr:cNvPr>
        <xdr:cNvSpPr>
          <a:spLocks noChangeArrowheads="1"/>
        </xdr:cNvSpPr>
      </xdr:nvSpPr>
      <xdr:spPr bwMode="auto">
        <a:xfrm>
          <a:off x="5797814" y="842596"/>
          <a:ext cx="604951" cy="277898"/>
        </a:xfrm>
        <a:prstGeom prst="rect">
          <a:avLst/>
        </a:prstGeom>
        <a:solidFill>
          <a:srgbClr val="FFFFFF"/>
        </a:solidFill>
        <a:ln w="9525">
          <a:solidFill>
            <a:srgbClr val="FF00FF"/>
          </a:solidFill>
          <a:miter lim="800000"/>
          <a:headEnd/>
          <a:tailEnd/>
        </a:ln>
      </xdr:spPr>
      <xdr:txBody>
        <a:bodyPr wrap="none" lIns="90000" tIns="46800" rIns="90000" bIns="46800" anchor="ctr" upright="1">
          <a:spAutoFit/>
        </a:bodyPr>
        <a:lstStyle/>
        <a:p>
          <a:pPr algn="ctr" rtl="0">
            <a:defRPr sz="1000"/>
          </a:pPr>
          <a:r>
            <a:rPr lang="ja-JP" altLang="en-US" sz="1100" b="0" i="0" strike="noStrike">
              <a:solidFill>
                <a:srgbClr val="FF00FF"/>
              </a:solidFill>
              <a:latin typeface="ＭＳ Ｐゴシック"/>
              <a:ea typeface="ＭＳ Ｐゴシック"/>
            </a:rPr>
            <a:t>捨印→</a:t>
          </a:r>
        </a:p>
      </xdr:txBody>
    </xdr:sp>
    <xdr:clientData/>
  </xdr:oneCellAnchor>
  <xdr:oneCellAnchor>
    <xdr:from>
      <xdr:col>1</xdr:col>
      <xdr:colOff>2370</xdr:colOff>
      <xdr:row>31</xdr:row>
      <xdr:rowOff>57048</xdr:rowOff>
    </xdr:from>
    <xdr:ext cx="2886729" cy="277898"/>
    <xdr:sp macro="" textlink="">
      <xdr:nvSpPr>
        <xdr:cNvPr id="9" name="Rectangle 11">
          <a:extLst>
            <a:ext uri="{FF2B5EF4-FFF2-40B4-BE49-F238E27FC236}">
              <a16:creationId xmlns:a16="http://schemas.microsoft.com/office/drawing/2014/main" id="{718F02F0-6CC7-459D-9D5C-BBEF2EF86C00}"/>
            </a:ext>
          </a:extLst>
        </xdr:cNvPr>
        <xdr:cNvSpPr>
          <a:spLocks noChangeArrowheads="1"/>
        </xdr:cNvSpPr>
      </xdr:nvSpPr>
      <xdr:spPr bwMode="auto">
        <a:xfrm>
          <a:off x="202395" y="10582173"/>
          <a:ext cx="2886729" cy="277898"/>
        </a:xfrm>
        <a:prstGeom prst="rect">
          <a:avLst/>
        </a:prstGeom>
        <a:solidFill>
          <a:srgbClr val="FFFFFF"/>
        </a:solidFill>
        <a:ln w="9525">
          <a:solidFill>
            <a:srgbClr val="FF00FF"/>
          </a:solidFill>
          <a:miter lim="800000"/>
          <a:headEnd/>
          <a:tailEnd/>
        </a:ln>
      </xdr:spPr>
      <xdr:txBody>
        <a:bodyPr wrap="none" lIns="90000" tIns="46800" rIns="90000" bIns="46800" anchor="ctr" upright="1">
          <a:spAutoFit/>
        </a:bodyPr>
        <a:lstStyle/>
        <a:p>
          <a:pPr algn="ctr" rtl="0">
            <a:defRPr sz="1000"/>
          </a:pPr>
          <a:r>
            <a:rPr lang="ja-JP" altLang="en-US" sz="1100" b="0" i="0" strike="noStrike">
              <a:solidFill>
                <a:srgbClr val="FF00FF"/>
              </a:solidFill>
              <a:latin typeface="ＭＳ Ｐゴシック"/>
              <a:ea typeface="ＭＳ Ｐゴシック"/>
            </a:rPr>
            <a:t>代表者が委任した代理人が入札する場合　→</a:t>
          </a:r>
        </a:p>
      </xdr:txBody>
    </xdr:sp>
    <xdr:clientData/>
  </xdr:oneCellAnchor>
  <xdr:twoCellAnchor>
    <xdr:from>
      <xdr:col>7</xdr:col>
      <xdr:colOff>0</xdr:colOff>
      <xdr:row>9</xdr:row>
      <xdr:rowOff>513617</xdr:rowOff>
    </xdr:from>
    <xdr:to>
      <xdr:col>7</xdr:col>
      <xdr:colOff>866775</xdr:colOff>
      <xdr:row>11</xdr:row>
      <xdr:rowOff>4396</xdr:rowOff>
    </xdr:to>
    <xdr:sp macro="" textlink="">
      <xdr:nvSpPr>
        <xdr:cNvPr id="10" name="Oval 5">
          <a:extLst>
            <a:ext uri="{FF2B5EF4-FFF2-40B4-BE49-F238E27FC236}">
              <a16:creationId xmlns:a16="http://schemas.microsoft.com/office/drawing/2014/main" id="{4269C606-DEF3-4EC9-A6CA-45E448C8DD2F}"/>
            </a:ext>
          </a:extLst>
        </xdr:cNvPr>
        <xdr:cNvSpPr>
          <a:spLocks noChangeArrowheads="1"/>
        </xdr:cNvSpPr>
      </xdr:nvSpPr>
      <xdr:spPr bwMode="auto">
        <a:xfrm>
          <a:off x="4048125" y="2856767"/>
          <a:ext cx="866775" cy="462329"/>
        </a:xfrm>
        <a:prstGeom prst="ellipse">
          <a:avLst/>
        </a:prstGeom>
        <a:noFill/>
        <a:ln w="9525">
          <a:solidFill>
            <a:srgbClr val="000000"/>
          </a:solidFill>
          <a:round/>
          <a:headEnd/>
          <a:tailEnd/>
        </a:ln>
      </xdr:spPr>
    </xdr:sp>
    <xdr:clientData/>
  </xdr:twoCellAnchor>
  <xdr:twoCellAnchor>
    <xdr:from>
      <xdr:col>8</xdr:col>
      <xdr:colOff>87924</xdr:colOff>
      <xdr:row>9</xdr:row>
      <xdr:rowOff>542924</xdr:rowOff>
    </xdr:from>
    <xdr:to>
      <xdr:col>9</xdr:col>
      <xdr:colOff>14654</xdr:colOff>
      <xdr:row>11</xdr:row>
      <xdr:rowOff>33704</xdr:rowOff>
    </xdr:to>
    <xdr:sp macro="" textlink="">
      <xdr:nvSpPr>
        <xdr:cNvPr id="11" name="Oval 5">
          <a:extLst>
            <a:ext uri="{FF2B5EF4-FFF2-40B4-BE49-F238E27FC236}">
              <a16:creationId xmlns:a16="http://schemas.microsoft.com/office/drawing/2014/main" id="{332AFFB0-F728-47F3-A256-192C7D284220}"/>
            </a:ext>
          </a:extLst>
        </xdr:cNvPr>
        <xdr:cNvSpPr>
          <a:spLocks noChangeArrowheads="1"/>
        </xdr:cNvSpPr>
      </xdr:nvSpPr>
      <xdr:spPr bwMode="auto">
        <a:xfrm>
          <a:off x="5031399" y="2857499"/>
          <a:ext cx="1117355" cy="490905"/>
        </a:xfrm>
        <a:prstGeom prst="ellipse">
          <a:avLst/>
        </a:prstGeom>
        <a:noFill/>
        <a:ln w="9525">
          <a:solidFill>
            <a:srgbClr val="000000"/>
          </a:solidFill>
          <a:round/>
          <a:headEnd/>
          <a:tailEnd/>
        </a:ln>
      </xdr:spPr>
    </xdr:sp>
    <xdr:clientData/>
  </xdr:twoCellAnchor>
  <xdr:twoCellAnchor>
    <xdr:from>
      <xdr:col>14</xdr:col>
      <xdr:colOff>15875</xdr:colOff>
      <xdr:row>0</xdr:row>
      <xdr:rowOff>142875</xdr:rowOff>
    </xdr:from>
    <xdr:to>
      <xdr:col>16</xdr:col>
      <xdr:colOff>333375</xdr:colOff>
      <xdr:row>1</xdr:row>
      <xdr:rowOff>142875</xdr:rowOff>
    </xdr:to>
    <xdr:sp macro="[1]!印刷2to2" textlink="">
      <xdr:nvSpPr>
        <xdr:cNvPr id="12" name="正方形/長方形 11">
          <a:extLst>
            <a:ext uri="{FF2B5EF4-FFF2-40B4-BE49-F238E27FC236}">
              <a16:creationId xmlns:a16="http://schemas.microsoft.com/office/drawing/2014/main" id="{30F61C41-4F8A-424F-B3DF-E7180E197DAF}"/>
            </a:ext>
          </a:extLst>
        </xdr:cNvPr>
        <xdr:cNvSpPr/>
      </xdr:nvSpPr>
      <xdr:spPr bwMode="auto">
        <a:xfrm>
          <a:off x="10188575" y="142875"/>
          <a:ext cx="1393825" cy="390525"/>
        </a:xfrm>
        <a:prstGeom prst="rect">
          <a:avLst/>
        </a:pr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horzOverflow="clip" wrap="square" lIns="18288" tIns="0" rIns="0" bIns="0" rtlCol="0" anchor="t" upright="1"/>
        <a:lstStyle/>
        <a:p>
          <a:pPr algn="ctr"/>
          <a:r>
            <a:rPr kumimoji="1" lang="ja-JP" altLang="en-US" sz="2400"/>
            <a:t>印刷</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ers\G1880735\Desktop\&#22865;&#32004;\&#20844;&#21578;\R8&#20837;&#26413;&#20844;&#21578;\37\&#35201;&#27714;&#21697;&#30446;.xlsm" TargetMode="External"/><Relationship Id="rId1" Type="http://schemas.openxmlformats.org/officeDocument/2006/relationships/externalLinkPath" Target="&#35201;&#27714;&#21697;&#30446;.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a.gbase.gsdf.mod.go.jp/&#22865;&#32004;&#29677;/&#22865;&#32004;&#65288;Y.S)/&#35519;&#36948;/&#34907;8&#1228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日付等"/>
      <sheetName val="要求品目情報"/>
      <sheetName val="納地納期"/>
      <sheetName val="品目"/>
      <sheetName val="科目選択リスト"/>
      <sheetName val="公告内訳"/>
      <sheetName val="依頼"/>
      <sheetName val="発注 (2)"/>
      <sheetName val="発注"/>
      <sheetName val="市価"/>
      <sheetName val="入札（少）"/>
      <sheetName val="入札"/>
      <sheetName val="見 (少)"/>
      <sheetName val="見"/>
      <sheetName val="内訳書"/>
      <sheetName val="内訳調整"/>
      <sheetName val="科目内訳"/>
      <sheetName val="予調(たて)"/>
      <sheetName val="算出"/>
      <sheetName val="予調少"/>
      <sheetName val="検調データ"/>
      <sheetName val="請"/>
      <sheetName val="納"/>
      <sheetName val="納内訳"/>
      <sheetName val="検査調書"/>
      <sheetName val="検調内訳"/>
      <sheetName val="発注書"/>
      <sheetName val="請書"/>
      <sheetName val="契約"/>
      <sheetName val="市価比較 "/>
      <sheetName val="ﾃﾞｼ"/>
      <sheetName val="ﾃﾞﾐ"/>
      <sheetName val="検調中間処理"/>
      <sheetName val="科目コード表"/>
      <sheetName val="要求部隊コード表"/>
      <sheetName val="部隊コード改"/>
      <sheetName val="担当者対応表"/>
      <sheetName val="臨時"/>
      <sheetName val="依頼 "/>
      <sheetName val="要領"/>
    </sheetNames>
    <definedNames>
      <definedName name="印刷1to1"/>
      <definedName name="印刷2to2"/>
    </definedNames>
    <sheetDataSet>
      <sheetData sheetId="0">
        <row r="7">
          <cell r="C7">
            <v>46240</v>
          </cell>
        </row>
        <row r="8">
          <cell r="C8" t="str">
            <v>総額</v>
          </cell>
        </row>
        <row r="9">
          <cell r="C9">
            <v>46295</v>
          </cell>
        </row>
        <row r="10">
          <cell r="C10" t="str">
            <v>陸上自衛隊習志野駐屯地</v>
          </cell>
        </row>
      </sheetData>
      <sheetData sheetId="1" refreshError="1"/>
      <sheetData sheetId="2" refreshError="1"/>
      <sheetData sheetId="3">
        <row r="4">
          <cell r="A4">
            <v>1</v>
          </cell>
          <cell r="B4" t="str">
            <v>ウエットスーツ（酷暑用：３ｍｍ）</v>
          </cell>
          <cell r="C4" t="str">
            <v xml:space="preserve">仕様書のとおり </v>
          </cell>
          <cell r="D4" t="str">
            <v>ST</v>
          </cell>
          <cell r="E4">
            <v>22</v>
          </cell>
        </row>
        <row r="5">
          <cell r="A5">
            <v>2</v>
          </cell>
          <cell r="C5" t="str">
            <v xml:space="preserve">仕様書のとおり </v>
          </cell>
        </row>
        <row r="6">
          <cell r="A6">
            <v>3</v>
          </cell>
          <cell r="C6" t="str">
            <v xml:space="preserve">仕様書のとおり </v>
          </cell>
        </row>
        <row r="7">
          <cell r="C7" t="str">
            <v xml:space="preserve"> </v>
          </cell>
        </row>
        <row r="8">
          <cell r="C8" t="str">
            <v xml:space="preserve"> </v>
          </cell>
        </row>
        <row r="9">
          <cell r="C9" t="str">
            <v xml:space="preserve"> </v>
          </cell>
        </row>
        <row r="10">
          <cell r="C10" t="str">
            <v xml:space="preserve"> </v>
          </cell>
        </row>
        <row r="11">
          <cell r="C11" t="str">
            <v xml:space="preserve"> </v>
          </cell>
        </row>
        <row r="12">
          <cell r="C12" t="str">
            <v xml:space="preserve"> </v>
          </cell>
        </row>
        <row r="13">
          <cell r="C13" t="str">
            <v xml:space="preserve">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row r="995">
          <cell r="A995" t="str">
            <v/>
          </cell>
        </row>
        <row r="996">
          <cell r="A996" t="str">
            <v/>
          </cell>
        </row>
        <row r="997">
          <cell r="A997" t="str">
            <v/>
          </cell>
        </row>
        <row r="998">
          <cell r="A998" t="str">
            <v/>
          </cell>
        </row>
        <row r="999">
          <cell r="A999" t="str">
            <v/>
          </cell>
        </row>
        <row r="1000">
          <cell r="A1000" t="str">
            <v/>
          </cell>
        </row>
        <row r="1001">
          <cell r="A1001" t="str">
            <v/>
          </cell>
        </row>
        <row r="1002">
          <cell r="A1002" t="str">
            <v/>
          </cell>
        </row>
        <row r="1003">
          <cell r="A1003" t="str">
            <v/>
          </cell>
        </row>
        <row r="1004">
          <cell r="A1004" t="str">
            <v/>
          </cell>
        </row>
        <row r="1005">
          <cell r="A1005" t="str">
            <v/>
          </cell>
        </row>
        <row r="1006">
          <cell r="A1006" t="str">
            <v/>
          </cell>
        </row>
        <row r="1007">
          <cell r="A1007" t="str">
            <v/>
          </cell>
        </row>
        <row r="1008">
          <cell r="A1008" t="str">
            <v/>
          </cell>
        </row>
        <row r="1009">
          <cell r="A1009" t="str">
            <v/>
          </cell>
        </row>
        <row r="1010">
          <cell r="A1010" t="str">
            <v/>
          </cell>
        </row>
        <row r="1011">
          <cell r="A1011" t="str">
            <v/>
          </cell>
        </row>
        <row r="1012">
          <cell r="A1012" t="str">
            <v/>
          </cell>
        </row>
        <row r="1013">
          <cell r="A1013" t="str">
            <v/>
          </cell>
        </row>
        <row r="1014">
          <cell r="A1014" t="str">
            <v/>
          </cell>
        </row>
        <row r="1015">
          <cell r="A1015" t="str">
            <v/>
          </cell>
        </row>
        <row r="1016">
          <cell r="A1016" t="str">
            <v/>
          </cell>
        </row>
        <row r="1017">
          <cell r="A1017" t="str">
            <v/>
          </cell>
        </row>
        <row r="1018">
          <cell r="A1018" t="str">
            <v/>
          </cell>
        </row>
        <row r="1019">
          <cell r="A1019" t="str">
            <v/>
          </cell>
        </row>
        <row r="1020">
          <cell r="A1020" t="str">
            <v/>
          </cell>
        </row>
        <row r="1021">
          <cell r="A1021" t="str">
            <v/>
          </cell>
        </row>
        <row r="1022">
          <cell r="A1022" t="str">
            <v/>
          </cell>
        </row>
        <row r="1023">
          <cell r="A1023" t="str">
            <v/>
          </cell>
        </row>
        <row r="1024">
          <cell r="A1024" t="str">
            <v/>
          </cell>
        </row>
        <row r="1025">
          <cell r="A1025" t="str">
            <v/>
          </cell>
        </row>
        <row r="1026">
          <cell r="A1026" t="str">
            <v/>
          </cell>
        </row>
        <row r="1027">
          <cell r="A1027" t="str">
            <v/>
          </cell>
        </row>
        <row r="1028">
          <cell r="A1028" t="str">
            <v/>
          </cell>
        </row>
        <row r="1029">
          <cell r="A1029" t="str">
            <v/>
          </cell>
        </row>
        <row r="1030">
          <cell r="A1030" t="str">
            <v/>
          </cell>
        </row>
        <row r="1031">
          <cell r="A1031" t="str">
            <v/>
          </cell>
        </row>
        <row r="1032">
          <cell r="A1032" t="str">
            <v/>
          </cell>
        </row>
        <row r="1033">
          <cell r="A1033" t="str">
            <v/>
          </cell>
        </row>
        <row r="1034">
          <cell r="A1034" t="str">
            <v/>
          </cell>
        </row>
        <row r="1035">
          <cell r="A1035" t="str">
            <v/>
          </cell>
        </row>
        <row r="1036">
          <cell r="A1036" t="str">
            <v/>
          </cell>
        </row>
        <row r="1037">
          <cell r="A1037" t="str">
            <v/>
          </cell>
        </row>
        <row r="1038">
          <cell r="A1038" t="str">
            <v/>
          </cell>
        </row>
        <row r="1039">
          <cell r="A1039" t="str">
            <v/>
          </cell>
        </row>
        <row r="1040">
          <cell r="A1040" t="str">
            <v/>
          </cell>
        </row>
        <row r="1041">
          <cell r="A1041" t="str">
            <v/>
          </cell>
        </row>
        <row r="1042">
          <cell r="A1042" t="str">
            <v/>
          </cell>
        </row>
        <row r="1043">
          <cell r="A1043" t="str">
            <v/>
          </cell>
        </row>
        <row r="1044">
          <cell r="A1044" t="str">
            <v/>
          </cell>
        </row>
        <row r="1045">
          <cell r="A1045" t="str">
            <v/>
          </cell>
        </row>
        <row r="1046">
          <cell r="A1046" t="str">
            <v/>
          </cell>
        </row>
        <row r="1047">
          <cell r="A1047" t="str">
            <v/>
          </cell>
        </row>
        <row r="1048">
          <cell r="A1048" t="str">
            <v/>
          </cell>
        </row>
        <row r="1049">
          <cell r="A1049" t="str">
            <v/>
          </cell>
        </row>
        <row r="1050">
          <cell r="A1050" t="str">
            <v/>
          </cell>
        </row>
        <row r="1051">
          <cell r="A1051" t="str">
            <v/>
          </cell>
        </row>
        <row r="1052">
          <cell r="A1052" t="str">
            <v/>
          </cell>
        </row>
        <row r="1053">
          <cell r="A1053" t="str">
            <v/>
          </cell>
        </row>
        <row r="1054">
          <cell r="A1054" t="str">
            <v/>
          </cell>
        </row>
        <row r="1055">
          <cell r="A1055" t="str">
            <v/>
          </cell>
        </row>
        <row r="1056">
          <cell r="A1056" t="str">
            <v/>
          </cell>
        </row>
        <row r="1057">
          <cell r="A1057" t="str">
            <v/>
          </cell>
        </row>
        <row r="1058">
          <cell r="A1058" t="str">
            <v/>
          </cell>
        </row>
        <row r="1059">
          <cell r="A1059" t="str">
            <v/>
          </cell>
        </row>
        <row r="1060">
          <cell r="A1060" t="str">
            <v/>
          </cell>
        </row>
        <row r="1061">
          <cell r="A1061" t="str">
            <v/>
          </cell>
        </row>
        <row r="1062">
          <cell r="A1062" t="str">
            <v/>
          </cell>
        </row>
        <row r="1063">
          <cell r="A1063" t="str">
            <v/>
          </cell>
        </row>
        <row r="1064">
          <cell r="A1064" t="str">
            <v/>
          </cell>
        </row>
        <row r="1065">
          <cell r="A1065" t="str">
            <v/>
          </cell>
        </row>
        <row r="1066">
          <cell r="A1066" t="str">
            <v/>
          </cell>
        </row>
        <row r="1067">
          <cell r="A1067" t="str">
            <v/>
          </cell>
        </row>
        <row r="1068">
          <cell r="A1068" t="str">
            <v/>
          </cell>
        </row>
        <row r="1069">
          <cell r="A1069" t="str">
            <v/>
          </cell>
        </row>
        <row r="1070">
          <cell r="A1070" t="str">
            <v/>
          </cell>
        </row>
        <row r="1071">
          <cell r="A1071" t="str">
            <v/>
          </cell>
        </row>
        <row r="1072">
          <cell r="A1072" t="str">
            <v/>
          </cell>
        </row>
        <row r="1073">
          <cell r="A1073" t="str">
            <v/>
          </cell>
        </row>
        <row r="1074">
          <cell r="A1074" t="str">
            <v/>
          </cell>
        </row>
        <row r="1075">
          <cell r="A1075" t="str">
            <v/>
          </cell>
        </row>
        <row r="1076">
          <cell r="A1076" t="str">
            <v/>
          </cell>
        </row>
        <row r="1077">
          <cell r="A1077" t="str">
            <v/>
          </cell>
        </row>
        <row r="1078">
          <cell r="A1078" t="str">
            <v/>
          </cell>
        </row>
        <row r="1079">
          <cell r="A1079" t="str">
            <v/>
          </cell>
        </row>
        <row r="1080">
          <cell r="A1080" t="str">
            <v/>
          </cell>
        </row>
        <row r="1081">
          <cell r="A1081" t="str">
            <v/>
          </cell>
        </row>
        <row r="1082">
          <cell r="A1082" t="str">
            <v/>
          </cell>
        </row>
        <row r="1083">
          <cell r="A1083" t="str">
            <v/>
          </cell>
        </row>
        <row r="1084">
          <cell r="A1084" t="str">
            <v/>
          </cell>
        </row>
        <row r="1085">
          <cell r="A1085" t="str">
            <v/>
          </cell>
        </row>
        <row r="1086">
          <cell r="A1086" t="str">
            <v/>
          </cell>
        </row>
        <row r="1087">
          <cell r="A1087" t="str">
            <v/>
          </cell>
        </row>
        <row r="1088">
          <cell r="A1088" t="str">
            <v/>
          </cell>
        </row>
        <row r="1089">
          <cell r="A1089" t="str">
            <v/>
          </cell>
        </row>
        <row r="1090">
          <cell r="A1090" t="str">
            <v/>
          </cell>
        </row>
        <row r="1091">
          <cell r="A1091" t="str">
            <v/>
          </cell>
        </row>
        <row r="1092">
          <cell r="A1092" t="str">
            <v/>
          </cell>
        </row>
        <row r="1093">
          <cell r="A1093" t="str">
            <v/>
          </cell>
        </row>
        <row r="1094">
          <cell r="A1094" t="str">
            <v/>
          </cell>
        </row>
        <row r="1095">
          <cell r="A1095" t="str">
            <v/>
          </cell>
        </row>
        <row r="1096">
          <cell r="A1096" t="str">
            <v/>
          </cell>
        </row>
        <row r="1097">
          <cell r="A1097" t="str">
            <v/>
          </cell>
        </row>
        <row r="1098">
          <cell r="A1098" t="str">
            <v/>
          </cell>
        </row>
        <row r="1099">
          <cell r="A1099" t="str">
            <v/>
          </cell>
        </row>
        <row r="1100">
          <cell r="A1100" t="str">
            <v/>
          </cell>
        </row>
        <row r="1101">
          <cell r="A1101" t="str">
            <v/>
          </cell>
        </row>
        <row r="1102">
          <cell r="A1102" t="str">
            <v/>
          </cell>
        </row>
        <row r="1103">
          <cell r="A1103" t="str">
            <v/>
          </cell>
        </row>
        <row r="1104">
          <cell r="A1104" t="str">
            <v/>
          </cell>
        </row>
        <row r="1105">
          <cell r="A1105" t="str">
            <v/>
          </cell>
        </row>
        <row r="1106">
          <cell r="A1106" t="str">
            <v/>
          </cell>
        </row>
        <row r="1107">
          <cell r="A1107" t="str">
            <v/>
          </cell>
        </row>
        <row r="1108">
          <cell r="A1108" t="str">
            <v/>
          </cell>
        </row>
        <row r="1109">
          <cell r="A1109" t="str">
            <v/>
          </cell>
        </row>
        <row r="1110">
          <cell r="A1110" t="str">
            <v/>
          </cell>
        </row>
        <row r="1111">
          <cell r="A1111" t="str">
            <v/>
          </cell>
        </row>
        <row r="1112">
          <cell r="A1112" t="str">
            <v/>
          </cell>
        </row>
        <row r="1113">
          <cell r="A1113" t="str">
            <v/>
          </cell>
        </row>
        <row r="1114">
          <cell r="A1114" t="str">
            <v/>
          </cell>
        </row>
        <row r="1115">
          <cell r="A1115" t="str">
            <v/>
          </cell>
        </row>
        <row r="1116">
          <cell r="A1116" t="str">
            <v/>
          </cell>
        </row>
        <row r="1117">
          <cell r="A1117" t="str">
            <v/>
          </cell>
        </row>
        <row r="1118">
          <cell r="A1118" t="str">
            <v/>
          </cell>
        </row>
        <row r="1119">
          <cell r="A1119" t="str">
            <v/>
          </cell>
        </row>
        <row r="1120">
          <cell r="A1120" t="str">
            <v/>
          </cell>
        </row>
        <row r="1121">
          <cell r="A1121" t="str">
            <v/>
          </cell>
        </row>
        <row r="1122">
          <cell r="A1122" t="str">
            <v/>
          </cell>
        </row>
        <row r="1123">
          <cell r="A1123" t="str">
            <v/>
          </cell>
        </row>
        <row r="1124">
          <cell r="A1124" t="str">
            <v/>
          </cell>
        </row>
        <row r="1125">
          <cell r="A1125" t="str">
            <v/>
          </cell>
        </row>
        <row r="1126">
          <cell r="A1126" t="str">
            <v/>
          </cell>
        </row>
        <row r="1127">
          <cell r="A1127" t="str">
            <v/>
          </cell>
        </row>
        <row r="1128">
          <cell r="A1128" t="str">
            <v/>
          </cell>
        </row>
        <row r="1129">
          <cell r="A1129" t="str">
            <v/>
          </cell>
        </row>
        <row r="1130">
          <cell r="A1130" t="str">
            <v/>
          </cell>
        </row>
        <row r="1131">
          <cell r="A1131" t="str">
            <v/>
          </cell>
        </row>
        <row r="1132">
          <cell r="A1132" t="str">
            <v/>
          </cell>
        </row>
        <row r="1133">
          <cell r="A1133" t="str">
            <v/>
          </cell>
        </row>
        <row r="1134">
          <cell r="A1134" t="str">
            <v/>
          </cell>
        </row>
        <row r="1135">
          <cell r="A1135" t="str">
            <v/>
          </cell>
        </row>
        <row r="1136">
          <cell r="A1136" t="str">
            <v/>
          </cell>
        </row>
        <row r="1137">
          <cell r="A1137" t="str">
            <v/>
          </cell>
        </row>
        <row r="1138">
          <cell r="A1138" t="str">
            <v/>
          </cell>
        </row>
        <row r="1139">
          <cell r="A1139" t="str">
            <v/>
          </cell>
        </row>
        <row r="1140">
          <cell r="A1140" t="str">
            <v/>
          </cell>
        </row>
        <row r="1141">
          <cell r="A1141" t="str">
            <v/>
          </cell>
        </row>
        <row r="1142">
          <cell r="A1142" t="str">
            <v/>
          </cell>
        </row>
        <row r="1143">
          <cell r="A1143" t="str">
            <v/>
          </cell>
        </row>
        <row r="1144">
          <cell r="A1144" t="str">
            <v/>
          </cell>
        </row>
        <row r="1145">
          <cell r="A1145" t="str">
            <v/>
          </cell>
        </row>
        <row r="1146">
          <cell r="A1146" t="str">
            <v/>
          </cell>
        </row>
        <row r="1147">
          <cell r="A1147" t="str">
            <v/>
          </cell>
        </row>
        <row r="1148">
          <cell r="A1148" t="str">
            <v/>
          </cell>
        </row>
        <row r="1149">
          <cell r="A1149" t="str">
            <v/>
          </cell>
        </row>
        <row r="1150">
          <cell r="A1150" t="str">
            <v/>
          </cell>
        </row>
        <row r="1151">
          <cell r="A1151" t="str">
            <v/>
          </cell>
        </row>
        <row r="1152">
          <cell r="A1152" t="str">
            <v/>
          </cell>
        </row>
        <row r="1153">
          <cell r="A1153" t="str">
            <v/>
          </cell>
        </row>
        <row r="1154">
          <cell r="A1154" t="str">
            <v/>
          </cell>
        </row>
        <row r="1155">
          <cell r="A1155" t="str">
            <v/>
          </cell>
        </row>
        <row r="1156">
          <cell r="A1156" t="str">
            <v/>
          </cell>
        </row>
        <row r="1157">
          <cell r="A1157" t="str">
            <v/>
          </cell>
        </row>
        <row r="1158">
          <cell r="A1158" t="str">
            <v/>
          </cell>
        </row>
        <row r="1159">
          <cell r="A1159" t="str">
            <v/>
          </cell>
        </row>
        <row r="1160">
          <cell r="A1160" t="str">
            <v/>
          </cell>
        </row>
        <row r="1161">
          <cell r="A1161" t="str">
            <v/>
          </cell>
        </row>
        <row r="1162">
          <cell r="A1162" t="str">
            <v/>
          </cell>
        </row>
        <row r="1163">
          <cell r="A1163" t="str">
            <v/>
          </cell>
        </row>
        <row r="1164">
          <cell r="A1164" t="str">
            <v/>
          </cell>
        </row>
        <row r="1165">
          <cell r="A1165" t="str">
            <v/>
          </cell>
        </row>
        <row r="1166">
          <cell r="A1166" t="str">
            <v/>
          </cell>
        </row>
        <row r="1167">
          <cell r="A1167" t="str">
            <v/>
          </cell>
        </row>
        <row r="1168">
          <cell r="A1168" t="str">
            <v/>
          </cell>
        </row>
        <row r="1169">
          <cell r="A1169" t="str">
            <v/>
          </cell>
        </row>
        <row r="1170">
          <cell r="A1170" t="str">
            <v/>
          </cell>
        </row>
        <row r="1171">
          <cell r="A1171" t="str">
            <v/>
          </cell>
        </row>
        <row r="1172">
          <cell r="A1172" t="str">
            <v/>
          </cell>
        </row>
        <row r="1173">
          <cell r="A1173" t="str">
            <v/>
          </cell>
        </row>
        <row r="1174">
          <cell r="A1174" t="str">
            <v/>
          </cell>
        </row>
        <row r="1175">
          <cell r="A1175" t="str">
            <v/>
          </cell>
        </row>
        <row r="1176">
          <cell r="A1176" t="str">
            <v/>
          </cell>
        </row>
        <row r="1177">
          <cell r="A1177" t="str">
            <v/>
          </cell>
        </row>
        <row r="1178">
          <cell r="A1178" t="str">
            <v/>
          </cell>
        </row>
        <row r="1179">
          <cell r="A1179" t="str">
            <v/>
          </cell>
        </row>
        <row r="1180">
          <cell r="A1180" t="str">
            <v/>
          </cell>
        </row>
        <row r="1181">
          <cell r="A1181" t="str">
            <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sheetData>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sheetData sheetId="15">
        <row r="7">
          <cell r="Y7">
            <v>0</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達要求書"/>
      <sheetName val="調達品目表"/>
    </sheetNames>
    <sheetDataSet>
      <sheetData sheetId="0"/>
      <sheetData sheetId="1">
        <row r="2">
          <cell r="B2">
            <v>1</v>
          </cell>
          <cell r="C2" t="str">
            <v>血液検査</v>
          </cell>
          <cell r="D2" t="str">
            <v>健康診断用血液検査</v>
          </cell>
          <cell r="E2" t="str">
            <v>式</v>
          </cell>
          <cell r="F2">
            <v>1</v>
          </cell>
          <cell r="G2">
            <v>737479</v>
          </cell>
          <cell r="H2">
            <v>737479</v>
          </cell>
          <cell r="I2" t="str">
            <v>26.3.31</v>
          </cell>
          <cell r="J2" t="str">
            <v>衛生科</v>
          </cell>
          <cell r="K2" t="str">
            <v>国際任務者　血液検査</v>
          </cell>
          <cell r="L2" t="str">
            <v>役務</v>
          </cell>
        </row>
        <row r="3">
          <cell r="B3">
            <v>2</v>
          </cell>
          <cell r="C3" t="str">
            <v>医療者が知っておきたい自殺のリスクマネジメント</v>
          </cell>
          <cell r="D3" t="str">
            <v>コード：978-4-260-00378-0</v>
          </cell>
          <cell r="E3" t="str">
            <v>個</v>
          </cell>
          <cell r="F3">
            <v>1</v>
          </cell>
          <cell r="G3">
            <v>2835</v>
          </cell>
          <cell r="H3">
            <v>2835</v>
          </cell>
          <cell r="I3" t="str">
            <v>25.9.30</v>
          </cell>
          <cell r="J3" t="str">
            <v>衛生科</v>
          </cell>
          <cell r="K3" t="str">
            <v>臨床心理士用</v>
          </cell>
          <cell r="L3" t="str">
            <v>医学書院</v>
          </cell>
        </row>
        <row r="4">
          <cell r="B4">
            <v>3</v>
          </cell>
          <cell r="C4" t="str">
            <v>ＤＳＭ-Ⅳ-ＴＲ　精神疾患の診断・統計マニュアル</v>
          </cell>
          <cell r="D4" t="str">
            <v>コード：978-4-260-11889-7</v>
          </cell>
          <cell r="E4" t="str">
            <v>個</v>
          </cell>
          <cell r="F4">
            <v>1</v>
          </cell>
          <cell r="G4">
            <v>19950</v>
          </cell>
          <cell r="H4">
            <v>19950</v>
          </cell>
          <cell r="I4" t="str">
            <v>25.9.30</v>
          </cell>
          <cell r="J4" t="str">
            <v>衛生科</v>
          </cell>
          <cell r="K4" t="str">
            <v>〃</v>
          </cell>
          <cell r="L4" t="str">
            <v>〃</v>
          </cell>
        </row>
        <row r="5">
          <cell r="B5">
            <v>4</v>
          </cell>
          <cell r="C5" t="str">
            <v>ＩＣＤ-10　精神及び行動の障害　臨床記述と診断ガイドライン</v>
          </cell>
          <cell r="D5" t="str">
            <v>コード：978-4-260-00133-5</v>
          </cell>
          <cell r="E5" t="str">
            <v>個</v>
          </cell>
          <cell r="F5">
            <v>1</v>
          </cell>
          <cell r="G5">
            <v>5040</v>
          </cell>
          <cell r="H5">
            <v>5040</v>
          </cell>
          <cell r="I5" t="str">
            <v>25.9.30</v>
          </cell>
          <cell r="J5" t="str">
            <v>衛生科</v>
          </cell>
          <cell r="K5" t="str">
            <v>〃</v>
          </cell>
          <cell r="L5" t="str">
            <v>〃</v>
          </cell>
        </row>
        <row r="6">
          <cell r="B6">
            <v>5</v>
          </cell>
          <cell r="C6" t="str">
            <v>自殺のベストポジション</v>
          </cell>
          <cell r="D6" t="str">
            <v>コード：978-4-260-12725-7</v>
          </cell>
          <cell r="E6" t="str">
            <v>個</v>
          </cell>
          <cell r="F6">
            <v>1</v>
          </cell>
          <cell r="G6">
            <v>2730</v>
          </cell>
          <cell r="H6">
            <v>2730</v>
          </cell>
          <cell r="I6" t="str">
            <v>25.9.30</v>
          </cell>
          <cell r="J6" t="str">
            <v>衛生科</v>
          </cell>
          <cell r="K6" t="str">
            <v>〃</v>
          </cell>
          <cell r="L6" t="str">
            <v>〃</v>
          </cell>
        </row>
        <row r="7">
          <cell r="B7">
            <v>6</v>
          </cell>
          <cell r="C7" t="str">
            <v>はじめての精神科（第2版）</v>
          </cell>
          <cell r="D7" t="str">
            <v>コード：978-4-260-01490-8</v>
          </cell>
          <cell r="E7" t="str">
            <v>個</v>
          </cell>
          <cell r="F7">
            <v>1</v>
          </cell>
          <cell r="G7">
            <v>1995</v>
          </cell>
          <cell r="H7">
            <v>1995</v>
          </cell>
          <cell r="I7" t="str">
            <v>25.9.30</v>
          </cell>
          <cell r="J7" t="str">
            <v>衛生科</v>
          </cell>
          <cell r="K7" t="str">
            <v>〃</v>
          </cell>
          <cell r="L7" t="str">
            <v>〃</v>
          </cell>
        </row>
        <row r="8">
          <cell r="B8">
            <v>7</v>
          </cell>
          <cell r="C8" t="str">
            <v>精神科の薬がわかる本（第２版）</v>
          </cell>
          <cell r="D8" t="str">
            <v>コード：978-4-260-01385-7</v>
          </cell>
          <cell r="E8" t="str">
            <v>個</v>
          </cell>
          <cell r="F8">
            <v>1</v>
          </cell>
          <cell r="G8">
            <v>2100</v>
          </cell>
          <cell r="H8">
            <v>2100</v>
          </cell>
          <cell r="I8" t="str">
            <v>25.9.30</v>
          </cell>
          <cell r="J8" t="str">
            <v>衛生科</v>
          </cell>
          <cell r="K8" t="str">
            <v>〃</v>
          </cell>
          <cell r="L8" t="str">
            <v>〃</v>
          </cell>
        </row>
        <row r="9">
          <cell r="B9">
            <v>8</v>
          </cell>
          <cell r="C9" t="str">
            <v>対応困難事例に出会う医療者のためのメンタルヘルスの知識と技術</v>
          </cell>
          <cell r="D9" t="str">
            <v>コード：978-4-260-01448-9</v>
          </cell>
          <cell r="E9" t="str">
            <v>個</v>
          </cell>
          <cell r="F9">
            <v>1</v>
          </cell>
          <cell r="G9">
            <v>2520</v>
          </cell>
          <cell r="H9">
            <v>2520</v>
          </cell>
          <cell r="I9" t="str">
            <v>25.9.30</v>
          </cell>
          <cell r="J9" t="str">
            <v>衛生科</v>
          </cell>
          <cell r="K9" t="str">
            <v>〃</v>
          </cell>
          <cell r="L9" t="str">
            <v>〃</v>
          </cell>
        </row>
        <row r="10">
          <cell r="B10">
            <v>9</v>
          </cell>
          <cell r="C10" t="str">
            <v>やわらかい考え方でストレスコントロール</v>
          </cell>
          <cell r="D10" t="str">
            <v>注文コード：5105</v>
          </cell>
          <cell r="E10" t="str">
            <v>個</v>
          </cell>
          <cell r="F10">
            <v>1</v>
          </cell>
          <cell r="G10">
            <v>420</v>
          </cell>
          <cell r="H10">
            <v>420</v>
          </cell>
          <cell r="I10" t="str">
            <v>25.9.30</v>
          </cell>
          <cell r="J10" t="str">
            <v>衛生科</v>
          </cell>
          <cell r="K10" t="str">
            <v>〃</v>
          </cell>
          <cell r="L10" t="str">
            <v>メンタルヘルス刊行物カタログ</v>
          </cell>
        </row>
        <row r="11">
          <cell r="B11">
            <v>10</v>
          </cell>
          <cell r="C11" t="str">
            <v>こころもカラダも「健康宣言」</v>
          </cell>
          <cell r="D11" t="str">
            <v>注文コード：5103</v>
          </cell>
          <cell r="E11" t="str">
            <v>個</v>
          </cell>
          <cell r="F11">
            <v>2</v>
          </cell>
          <cell r="G11">
            <v>260</v>
          </cell>
          <cell r="H11">
            <v>520</v>
          </cell>
          <cell r="I11" t="str">
            <v>25.9.30</v>
          </cell>
          <cell r="J11" t="str">
            <v>衛生科</v>
          </cell>
          <cell r="K11" t="str">
            <v>〃</v>
          </cell>
          <cell r="L11" t="str">
            <v>〃</v>
          </cell>
        </row>
        <row r="12">
          <cell r="B12">
            <v>11</v>
          </cell>
          <cell r="C12" t="str">
            <v>はたらく人のメンタルヘルス</v>
          </cell>
          <cell r="D12" t="str">
            <v>注文コード：5101</v>
          </cell>
          <cell r="E12" t="str">
            <v>個</v>
          </cell>
          <cell r="F12">
            <v>2</v>
          </cell>
          <cell r="G12">
            <v>210</v>
          </cell>
          <cell r="H12">
            <v>420</v>
          </cell>
          <cell r="I12" t="str">
            <v>25.9.30</v>
          </cell>
          <cell r="J12" t="str">
            <v>衛生科</v>
          </cell>
          <cell r="K12" t="str">
            <v>〃</v>
          </cell>
          <cell r="L12" t="str">
            <v>〃</v>
          </cell>
        </row>
        <row r="13">
          <cell r="B13">
            <v>12</v>
          </cell>
          <cell r="C13" t="str">
            <v>ＭＭＰＩ人格検査　タイプＢ質問票（１０部）</v>
          </cell>
          <cell r="D13" t="str">
            <v>コード：003-025</v>
          </cell>
          <cell r="E13" t="str">
            <v>個</v>
          </cell>
          <cell r="F13">
            <v>1</v>
          </cell>
          <cell r="G13">
            <v>6300</v>
          </cell>
          <cell r="H13">
            <v>6300</v>
          </cell>
          <cell r="I13" t="str">
            <v>25.9.30</v>
          </cell>
          <cell r="J13" t="str">
            <v>衛生科</v>
          </cell>
          <cell r="K13" t="str">
            <v>臨床心理士用</v>
          </cell>
          <cell r="L13" t="str">
            <v>サクセス・ベル株式会社</v>
          </cell>
        </row>
        <row r="14">
          <cell r="B14">
            <v>13</v>
          </cell>
          <cell r="C14" t="str">
            <v>〃　冊子式Ⅱ型回答記録用紙（１００部）</v>
          </cell>
          <cell r="D14" t="str">
            <v>コード：003-028</v>
          </cell>
          <cell r="E14" t="str">
            <v>個</v>
          </cell>
          <cell r="F14">
            <v>1</v>
          </cell>
          <cell r="G14">
            <v>15750</v>
          </cell>
          <cell r="H14">
            <v>15750</v>
          </cell>
          <cell r="I14" t="str">
            <v>25.9.30</v>
          </cell>
          <cell r="J14" t="str">
            <v>衛生科</v>
          </cell>
          <cell r="K14" t="str">
            <v>〃</v>
          </cell>
          <cell r="L14" t="str">
            <v>〃</v>
          </cell>
        </row>
        <row r="15">
          <cell r="B15">
            <v>14</v>
          </cell>
          <cell r="C15" t="str">
            <v>〃　Ⅱ型採点盤（基本尺度用）１４枚</v>
          </cell>
          <cell r="D15" t="str">
            <v>コード：003-029</v>
          </cell>
          <cell r="E15" t="str">
            <v>個</v>
          </cell>
          <cell r="F15">
            <v>1</v>
          </cell>
          <cell r="G15">
            <v>21000</v>
          </cell>
          <cell r="H15">
            <v>21000</v>
          </cell>
          <cell r="I15" t="str">
            <v>25.9.30</v>
          </cell>
          <cell r="J15" t="str">
            <v>衛生科</v>
          </cell>
          <cell r="K15" t="str">
            <v>〃</v>
          </cell>
          <cell r="L15" t="str">
            <v>〃</v>
          </cell>
        </row>
        <row r="16">
          <cell r="B16">
            <v>15</v>
          </cell>
          <cell r="C16" t="str">
            <v>〃　Ⅱ型採点盤（追加尺度用）１６枚</v>
          </cell>
          <cell r="D16" t="str">
            <v>コード：003-030</v>
          </cell>
          <cell r="E16" t="str">
            <v>個</v>
          </cell>
          <cell r="F16">
            <v>1</v>
          </cell>
          <cell r="G16">
            <v>31500</v>
          </cell>
          <cell r="H16">
            <v>31500</v>
          </cell>
          <cell r="I16" t="str">
            <v>25.9.30</v>
          </cell>
          <cell r="J16" t="str">
            <v>衛生科</v>
          </cell>
          <cell r="K16" t="str">
            <v>〃</v>
          </cell>
          <cell r="L16" t="str">
            <v>〃</v>
          </cell>
        </row>
        <row r="17">
          <cell r="B17">
            <v>16</v>
          </cell>
          <cell r="C17" t="str">
            <v>ＭＭＰＩマニュアル（１９９３版）</v>
          </cell>
          <cell r="D17" t="str">
            <v>コード：003-033</v>
          </cell>
          <cell r="E17" t="str">
            <v>個</v>
          </cell>
          <cell r="F17">
            <v>1</v>
          </cell>
          <cell r="G17">
            <v>1575</v>
          </cell>
          <cell r="H17">
            <v>1575</v>
          </cell>
          <cell r="I17" t="str">
            <v>25.9.30</v>
          </cell>
          <cell r="J17" t="str">
            <v>衛生科</v>
          </cell>
          <cell r="K17" t="str">
            <v>〃</v>
          </cell>
          <cell r="L17" t="str">
            <v>〃</v>
          </cell>
        </row>
        <row r="18">
          <cell r="B18">
            <v>17</v>
          </cell>
          <cell r="H18">
            <v>0</v>
          </cell>
        </row>
        <row r="19">
          <cell r="B19">
            <v>18</v>
          </cell>
          <cell r="H19">
            <v>0</v>
          </cell>
        </row>
        <row r="20">
          <cell r="B20">
            <v>19</v>
          </cell>
          <cell r="H20">
            <v>0</v>
          </cell>
        </row>
        <row r="21">
          <cell r="B21">
            <v>20</v>
          </cell>
          <cell r="H21">
            <v>0</v>
          </cell>
        </row>
        <row r="22">
          <cell r="B22">
            <v>21</v>
          </cell>
          <cell r="H22">
            <v>0</v>
          </cell>
        </row>
        <row r="23">
          <cell r="B23">
            <v>22</v>
          </cell>
          <cell r="H23">
            <v>0</v>
          </cell>
        </row>
        <row r="24">
          <cell r="B24">
            <v>23</v>
          </cell>
          <cell r="H24">
            <v>0</v>
          </cell>
        </row>
        <row r="25">
          <cell r="B25">
            <v>24</v>
          </cell>
          <cell r="H25">
            <v>0</v>
          </cell>
        </row>
        <row r="26">
          <cell r="B26">
            <v>25</v>
          </cell>
          <cell r="H26">
            <v>0</v>
          </cell>
        </row>
        <row r="27">
          <cell r="B27">
            <v>26</v>
          </cell>
          <cell r="H27">
            <v>0</v>
          </cell>
        </row>
        <row r="28">
          <cell r="B28">
            <v>27</v>
          </cell>
          <cell r="H28">
            <v>0</v>
          </cell>
        </row>
        <row r="29">
          <cell r="B29">
            <v>28</v>
          </cell>
          <cell r="H29">
            <v>0</v>
          </cell>
        </row>
        <row r="30">
          <cell r="B30">
            <v>29</v>
          </cell>
          <cell r="H30">
            <v>0</v>
          </cell>
        </row>
        <row r="31">
          <cell r="B31">
            <v>30</v>
          </cell>
          <cell r="H31">
            <v>0</v>
          </cell>
        </row>
        <row r="32">
          <cell r="B32">
            <v>31</v>
          </cell>
          <cell r="H32">
            <v>0</v>
          </cell>
        </row>
        <row r="33">
          <cell r="B33">
            <v>32</v>
          </cell>
          <cell r="H33">
            <v>0</v>
          </cell>
        </row>
        <row r="34">
          <cell r="B34">
            <v>33</v>
          </cell>
          <cell r="H34">
            <v>0</v>
          </cell>
        </row>
        <row r="35">
          <cell r="B35">
            <v>34</v>
          </cell>
          <cell r="H35">
            <v>0</v>
          </cell>
        </row>
        <row r="36">
          <cell r="B36">
            <v>35</v>
          </cell>
        </row>
        <row r="37">
          <cell r="B37">
            <v>36</v>
          </cell>
        </row>
        <row r="38">
          <cell r="B38">
            <v>37</v>
          </cell>
        </row>
        <row r="39">
          <cell r="B39">
            <v>38</v>
          </cell>
        </row>
        <row r="40">
          <cell r="B40">
            <v>39</v>
          </cell>
        </row>
        <row r="41">
          <cell r="B41">
            <v>40</v>
          </cell>
        </row>
        <row r="42">
          <cell r="B42">
            <v>41</v>
          </cell>
        </row>
        <row r="43">
          <cell r="B43">
            <v>42</v>
          </cell>
        </row>
        <row r="44">
          <cell r="B44">
            <v>43</v>
          </cell>
        </row>
        <row r="45">
          <cell r="B45">
            <v>44</v>
          </cell>
        </row>
        <row r="46">
          <cell r="B46">
            <v>45</v>
          </cell>
        </row>
        <row r="47">
          <cell r="B47">
            <v>46</v>
          </cell>
        </row>
        <row r="48">
          <cell r="B48">
            <v>47</v>
          </cell>
        </row>
        <row r="49">
          <cell r="B49">
            <v>48</v>
          </cell>
        </row>
        <row r="50">
          <cell r="B50">
            <v>49</v>
          </cell>
        </row>
        <row r="51">
          <cell r="B51">
            <v>50</v>
          </cell>
        </row>
        <row r="52">
          <cell r="B52">
            <v>51</v>
          </cell>
        </row>
        <row r="53">
          <cell r="B53">
            <v>52</v>
          </cell>
        </row>
        <row r="54">
          <cell r="B54">
            <v>53</v>
          </cell>
        </row>
        <row r="55">
          <cell r="B55">
            <v>54</v>
          </cell>
        </row>
        <row r="56">
          <cell r="B56">
            <v>55</v>
          </cell>
        </row>
        <row r="57">
          <cell r="B57">
            <v>56</v>
          </cell>
        </row>
        <row r="58">
          <cell r="B58">
            <v>57</v>
          </cell>
        </row>
        <row r="59">
          <cell r="B59">
            <v>58</v>
          </cell>
        </row>
        <row r="60">
          <cell r="B60">
            <v>59</v>
          </cell>
        </row>
        <row r="61">
          <cell r="B61">
            <v>60</v>
          </cell>
        </row>
        <row r="62">
          <cell r="B62">
            <v>61</v>
          </cell>
        </row>
        <row r="63">
          <cell r="B63">
            <v>62</v>
          </cell>
        </row>
        <row r="64">
          <cell r="B64">
            <v>63</v>
          </cell>
        </row>
        <row r="65">
          <cell r="B65">
            <v>64</v>
          </cell>
        </row>
        <row r="66">
          <cell r="B66">
            <v>65</v>
          </cell>
        </row>
        <row r="67">
          <cell r="B67">
            <v>66</v>
          </cell>
        </row>
        <row r="68">
          <cell r="B68">
            <v>67</v>
          </cell>
        </row>
        <row r="69">
          <cell r="B69">
            <v>68</v>
          </cell>
        </row>
        <row r="70">
          <cell r="B70">
            <v>69</v>
          </cell>
        </row>
        <row r="71">
          <cell r="B71">
            <v>70</v>
          </cell>
        </row>
        <row r="72">
          <cell r="B72">
            <v>71</v>
          </cell>
        </row>
        <row r="73">
          <cell r="B73">
            <v>72</v>
          </cell>
        </row>
        <row r="74">
          <cell r="B74">
            <v>73</v>
          </cell>
        </row>
        <row r="75">
          <cell r="B75">
            <v>74</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A806D-636D-4773-998C-4D8F83057C5A}">
  <sheetPr codeName="Sheet16">
    <tabColor rgb="FFFF7C80"/>
  </sheetPr>
  <dimension ref="A1:T35"/>
  <sheetViews>
    <sheetView showZeros="0" tabSelected="1" view="pageBreakPreview" topLeftCell="C16" zoomScale="89" zoomScaleNormal="100" zoomScaleSheetLayoutView="89" workbookViewId="0">
      <selection activeCell="L11" sqref="L11:M11"/>
    </sheetView>
  </sheetViews>
  <sheetFormatPr defaultColWidth="8.875" defaultRowHeight="13.5" x14ac:dyDescent="0.4"/>
  <cols>
    <col min="1" max="1" width="6.125" style="1" customWidth="1"/>
    <col min="2" max="2" width="18.625" style="1" customWidth="1"/>
    <col min="3" max="4" width="9.125" style="1" customWidth="1"/>
    <col min="5" max="5" width="5.75" style="1" customWidth="1"/>
    <col min="6" max="6" width="7.625" style="1" customWidth="1"/>
    <col min="7" max="7" width="11.75" style="1" customWidth="1"/>
    <col min="8" max="8" width="15.625" style="1" customWidth="1"/>
    <col min="9" max="9" width="12.75" style="1" customWidth="1"/>
    <col min="10" max="10" width="2.625" style="1" customWidth="1"/>
    <col min="11" max="11" width="18.625" style="1" customWidth="1"/>
    <col min="12" max="13" width="9.125" style="1" customWidth="1"/>
    <col min="14" max="14" width="5.75" style="1" customWidth="1"/>
    <col min="15" max="15" width="7.625" style="1" customWidth="1"/>
    <col min="16" max="16" width="11.75" style="1" customWidth="1"/>
    <col min="17" max="17" width="15.625" style="1" customWidth="1"/>
    <col min="18" max="18" width="12.75" style="1" customWidth="1"/>
    <col min="19" max="16384" width="8.875" style="1"/>
  </cols>
  <sheetData>
    <row r="1" spans="1:20" ht="40.5" customHeight="1" x14ac:dyDescent="0.4"/>
    <row r="3" spans="1:20" ht="34.9" customHeight="1" thickBot="1" x14ac:dyDescent="0.45">
      <c r="B3" s="2"/>
      <c r="C3" s="2"/>
      <c r="D3" s="3" t="s">
        <v>0</v>
      </c>
      <c r="E3" s="3"/>
      <c r="F3" s="3"/>
      <c r="G3" s="3"/>
      <c r="H3" s="2"/>
      <c r="I3" s="4"/>
      <c r="K3" s="2">
        <f>[1]日付等!C15</f>
        <v>0</v>
      </c>
      <c r="L3" s="2"/>
      <c r="M3" s="3" t="s">
        <v>1</v>
      </c>
      <c r="N3" s="3"/>
      <c r="O3" s="3"/>
      <c r="P3" s="3"/>
      <c r="Q3" s="2"/>
      <c r="R3" s="4"/>
    </row>
    <row r="4" spans="1:20" ht="8.25" customHeight="1" thickTop="1" x14ac:dyDescent="0.15">
      <c r="F4" s="5"/>
      <c r="H4" s="6"/>
      <c r="I4" s="6"/>
      <c r="O4" s="5"/>
      <c r="Q4" s="6"/>
      <c r="R4" s="6"/>
    </row>
    <row r="5" spans="1:20" ht="23.45" customHeight="1" x14ac:dyDescent="0.4">
      <c r="B5" s="7" t="s">
        <v>2</v>
      </c>
      <c r="C5" s="8" t="str">
        <f>[1]品目!B4</f>
        <v>ウエットスーツ（酷暑用：３ｍｍ）</v>
      </c>
      <c r="D5" s="8"/>
      <c r="E5" s="8"/>
      <c r="F5" s="8"/>
      <c r="G5" s="8"/>
      <c r="H5" s="9" t="str">
        <f>IF(COUNT([1]品目!A4:A1503)=1,"","ほか"&amp;COUNT([1]品目!A4:A1503)-1&amp;"件")</f>
        <v>ほか2件</v>
      </c>
      <c r="I5" s="10"/>
      <c r="K5" s="7" t="s">
        <v>2</v>
      </c>
      <c r="L5" s="8" t="str">
        <f>[1]品目!B4</f>
        <v>ウエットスーツ（酷暑用：３ｍｍ）</v>
      </c>
      <c r="M5" s="8"/>
      <c r="N5" s="8"/>
      <c r="O5" s="8"/>
      <c r="P5" s="8"/>
      <c r="Q5" s="9" t="str">
        <f>IF(COUNT([1]品目!A4:A1503)=1,"","ほか"&amp;COUNT([1]品目!A4:A1503)-1&amp;"件")</f>
        <v>ほか2件</v>
      </c>
      <c r="R5" s="10"/>
    </row>
    <row r="6" spans="1:20" ht="9" customHeight="1" x14ac:dyDescent="0.4"/>
    <row r="7" spans="1:20" ht="24" customHeight="1" x14ac:dyDescent="0.4">
      <c r="B7" s="11" t="s">
        <v>3</v>
      </c>
      <c r="C7" s="12" t="s">
        <v>4</v>
      </c>
      <c r="D7" s="13"/>
      <c r="E7" s="14" t="s">
        <v>5</v>
      </c>
      <c r="F7" s="15" t="s">
        <v>6</v>
      </c>
      <c r="G7" s="15" t="s">
        <v>7</v>
      </c>
      <c r="H7" s="15" t="s">
        <v>8</v>
      </c>
      <c r="I7" s="15" t="s">
        <v>9</v>
      </c>
      <c r="K7" s="11" t="s">
        <v>3</v>
      </c>
      <c r="L7" s="12" t="s">
        <v>4</v>
      </c>
      <c r="M7" s="13"/>
      <c r="N7" s="14" t="s">
        <v>5</v>
      </c>
      <c r="O7" s="15" t="s">
        <v>6</v>
      </c>
      <c r="P7" s="15" t="s">
        <v>7</v>
      </c>
      <c r="Q7" s="15" t="s">
        <v>8</v>
      </c>
      <c r="R7" s="15" t="s">
        <v>9</v>
      </c>
    </row>
    <row r="8" spans="1:20" s="16" customFormat="1" ht="39.950000000000003" customHeight="1" x14ac:dyDescent="0.4">
      <c r="A8" s="16">
        <v>1</v>
      </c>
      <c r="B8" s="17" t="e">
        <f ca="1">OFFSET([1]品目!B$4,ROW()-8,0)</f>
        <v>#VALUE!</v>
      </c>
      <c r="C8" s="18" t="str">
        <f>IF([1]品目!C4=" ",IF(OR(C7=" ",C7="以下余白")," ","以下余白"),[1]品目!C4)</f>
        <v xml:space="preserve">仕様書のとおり </v>
      </c>
      <c r="D8" s="19"/>
      <c r="E8" s="20" t="e">
        <f ca="1">OFFSET([1]品目!D$4,ROW()-8,0)</f>
        <v>#VALUE!</v>
      </c>
      <c r="F8" s="20" t="e">
        <f ca="1">OFFSET([1]品目!E$4,ROW()-8,0)</f>
        <v>#VALUE!</v>
      </c>
      <c r="G8" s="21"/>
      <c r="H8" s="21"/>
      <c r="I8" s="22"/>
      <c r="J8" s="16">
        <v>1</v>
      </c>
      <c r="K8" s="115" t="s">
        <v>43</v>
      </c>
      <c r="L8" s="116" t="s">
        <v>46</v>
      </c>
      <c r="M8" s="117"/>
      <c r="N8" s="118" t="s">
        <v>50</v>
      </c>
      <c r="O8" s="118">
        <v>22</v>
      </c>
      <c r="P8" s="21"/>
      <c r="Q8" s="21"/>
      <c r="R8" s="22"/>
      <c r="T8" s="16" t="s">
        <v>10</v>
      </c>
    </row>
    <row r="9" spans="1:20" s="16" customFormat="1" ht="39.950000000000003" customHeight="1" x14ac:dyDescent="0.4">
      <c r="A9" s="16">
        <v>2</v>
      </c>
      <c r="B9" s="17" t="e">
        <f ca="1">OFFSET([1]品目!B$4,ROW()-8,0)</f>
        <v>#VALUE!</v>
      </c>
      <c r="C9" s="18" t="str">
        <f>IF([1]品目!C5=" ",IF(OR(C8=" ",C8="以下余白")," ","以下余白"),[1]品目!C5)</f>
        <v xml:space="preserve">仕様書のとおり </v>
      </c>
      <c r="D9" s="19"/>
      <c r="E9" s="20" t="e">
        <f ca="1">OFFSET([1]品目!D$4,ROW()-8,0)</f>
        <v>#VALUE!</v>
      </c>
      <c r="F9" s="20" t="e">
        <f ca="1">OFFSET([1]品目!E$4,ROW()-8,0)</f>
        <v>#VALUE!</v>
      </c>
      <c r="G9" s="21"/>
      <c r="H9" s="21"/>
      <c r="I9" s="22"/>
      <c r="J9" s="16">
        <v>2</v>
      </c>
      <c r="K9" s="115" t="s">
        <v>45</v>
      </c>
      <c r="L9" s="116" t="s">
        <v>46</v>
      </c>
      <c r="M9" s="117"/>
      <c r="N9" s="118" t="s">
        <v>50</v>
      </c>
      <c r="O9" s="118">
        <v>22</v>
      </c>
      <c r="P9" s="21"/>
      <c r="Q9" s="21"/>
      <c r="R9" s="22"/>
    </row>
    <row r="10" spans="1:20" s="16" customFormat="1" ht="39.950000000000003" customHeight="1" x14ac:dyDescent="0.4">
      <c r="A10" s="16">
        <v>3</v>
      </c>
      <c r="B10" s="17" t="e">
        <f ca="1">OFFSET([1]品目!B$4,ROW()-8,0)</f>
        <v>#VALUE!</v>
      </c>
      <c r="C10" s="18" t="str">
        <f>IF([1]品目!C6=" ",IF(OR(C9=" ",C9="以下余白")," ","以下余白"),[1]品目!C6)</f>
        <v xml:space="preserve">仕様書のとおり </v>
      </c>
      <c r="D10" s="19"/>
      <c r="E10" s="20" t="e">
        <f ca="1">OFFSET([1]品目!D$4,ROW()-8,0)</f>
        <v>#VALUE!</v>
      </c>
      <c r="F10" s="20" t="e">
        <f ca="1">OFFSET([1]品目!E$4,ROW()-8,0)</f>
        <v>#VALUE!</v>
      </c>
      <c r="G10" s="21"/>
      <c r="H10" s="21"/>
      <c r="I10" s="25"/>
      <c r="J10" s="16">
        <v>3</v>
      </c>
      <c r="K10" s="115" t="s">
        <v>48</v>
      </c>
      <c r="L10" s="116" t="s">
        <v>49</v>
      </c>
      <c r="M10" s="117"/>
      <c r="N10" s="118" t="s">
        <v>50</v>
      </c>
      <c r="O10" s="118">
        <v>1</v>
      </c>
      <c r="P10" s="21"/>
      <c r="Q10" s="21"/>
      <c r="R10" s="25"/>
    </row>
    <row r="11" spans="1:20" s="16" customFormat="1" ht="39.950000000000003" customHeight="1" x14ac:dyDescent="0.4">
      <c r="A11" s="16">
        <v>4</v>
      </c>
      <c r="B11" s="17" t="e">
        <f ca="1">OFFSET([1]品目!B$4,ROW()-8,0)</f>
        <v>#VALUE!</v>
      </c>
      <c r="C11" s="18" t="str">
        <f>IF([1]品目!C7=" ",IF(OR(C10=" ",C10="以下余白")," ","以下余白"),[1]品目!C7)</f>
        <v>以下余白</v>
      </c>
      <c r="D11" s="19"/>
      <c r="E11" s="20" t="e">
        <f ca="1">OFFSET([1]品目!D$4,ROW()-8,0)</f>
        <v>#VALUE!</v>
      </c>
      <c r="F11" s="20" t="e">
        <f ca="1">OFFSET([1]品目!E$4,ROW()-8,0)</f>
        <v>#VALUE!</v>
      </c>
      <c r="G11" s="21"/>
      <c r="H11" s="21"/>
      <c r="I11" s="25"/>
      <c r="J11" s="16">
        <v>4</v>
      </c>
      <c r="K11" s="17"/>
      <c r="L11" s="116" t="s">
        <v>51</v>
      </c>
      <c r="M11" s="117"/>
      <c r="N11" s="20"/>
      <c r="O11" s="20"/>
      <c r="P11" s="21"/>
      <c r="Q11" s="21"/>
      <c r="R11" s="25"/>
    </row>
    <row r="12" spans="1:20" s="16" customFormat="1" ht="39.950000000000003" customHeight="1" x14ac:dyDescent="0.4">
      <c r="A12" s="16">
        <v>5</v>
      </c>
      <c r="B12" s="17" t="e">
        <f ca="1">OFFSET([1]品目!B$4,ROW()-8,0)</f>
        <v>#VALUE!</v>
      </c>
      <c r="C12" s="18" t="str">
        <f>IF([1]品目!C8=" ",IF(OR(C11=" ",C11="以下余白")," ","以下余白"),[1]品目!C8)</f>
        <v xml:space="preserve"> </v>
      </c>
      <c r="D12" s="19"/>
      <c r="E12" s="20" t="e">
        <f ca="1">OFFSET([1]品目!D$4,ROW()-8,0)</f>
        <v>#VALUE!</v>
      </c>
      <c r="F12" s="20" t="e">
        <f ca="1">OFFSET([1]品目!E$4,ROW()-8,0)</f>
        <v>#VALUE!</v>
      </c>
      <c r="G12" s="21"/>
      <c r="H12" s="21"/>
      <c r="I12" s="25"/>
      <c r="J12" s="16">
        <v>5</v>
      </c>
      <c r="K12" s="17"/>
      <c r="L12" s="23"/>
      <c r="M12" s="24"/>
      <c r="N12" s="20"/>
      <c r="O12" s="20"/>
      <c r="P12" s="21"/>
      <c r="Q12" s="21"/>
      <c r="R12" s="25"/>
    </row>
    <row r="13" spans="1:20" s="16" customFormat="1" ht="39.950000000000003" customHeight="1" x14ac:dyDescent="0.4">
      <c r="A13" s="16">
        <v>6</v>
      </c>
      <c r="B13" s="17" t="e">
        <f ca="1">OFFSET([1]品目!B$4,ROW()-8,0)</f>
        <v>#VALUE!</v>
      </c>
      <c r="C13" s="18" t="str">
        <f>IF([1]品目!C9=" ",IF(OR(C12=" ",C12="以下余白")," ","以下余白"),[1]品目!C9)</f>
        <v xml:space="preserve"> </v>
      </c>
      <c r="D13" s="19"/>
      <c r="E13" s="20" t="e">
        <f ca="1">OFFSET([1]品目!D$4,ROW()-8,0)</f>
        <v>#VALUE!</v>
      </c>
      <c r="F13" s="20" t="e">
        <f ca="1">OFFSET([1]品目!E$4,ROW()-8,0)</f>
        <v>#VALUE!</v>
      </c>
      <c r="G13" s="21"/>
      <c r="H13" s="21"/>
      <c r="I13" s="25"/>
      <c r="J13" s="16">
        <v>6</v>
      </c>
      <c r="K13" s="17"/>
      <c r="L13" s="23"/>
      <c r="M13" s="24"/>
      <c r="N13" s="20"/>
      <c r="O13" s="20"/>
      <c r="P13" s="21"/>
      <c r="Q13" s="21"/>
      <c r="R13" s="25"/>
    </row>
    <row r="14" spans="1:20" s="16" customFormat="1" ht="39.950000000000003" customHeight="1" x14ac:dyDescent="0.4">
      <c r="A14" s="16">
        <v>7</v>
      </c>
      <c r="B14" s="17" t="e">
        <f ca="1">OFFSET([1]品目!B$4,ROW()-8,0)</f>
        <v>#VALUE!</v>
      </c>
      <c r="C14" s="18" t="str">
        <f>IF([1]品目!C10=" ",IF(OR(C13=" ",C13="以下余白")," ","以下余白"),[1]品目!C10)</f>
        <v xml:space="preserve"> </v>
      </c>
      <c r="D14" s="19"/>
      <c r="E14" s="20" t="e">
        <f ca="1">OFFSET([1]品目!D$4,ROW()-8,0)</f>
        <v>#VALUE!</v>
      </c>
      <c r="F14" s="20" t="e">
        <f ca="1">OFFSET([1]品目!E$4,ROW()-8,0)</f>
        <v>#VALUE!</v>
      </c>
      <c r="G14" s="21"/>
      <c r="H14" s="21"/>
      <c r="I14" s="25"/>
      <c r="J14" s="16">
        <v>7</v>
      </c>
      <c r="K14" s="17"/>
      <c r="L14" s="23"/>
      <c r="M14" s="24"/>
      <c r="N14" s="20"/>
      <c r="O14" s="20"/>
      <c r="P14" s="21"/>
      <c r="Q14" s="21"/>
      <c r="R14" s="25"/>
    </row>
    <row r="15" spans="1:20" s="16" customFormat="1" ht="39.950000000000003" customHeight="1" x14ac:dyDescent="0.4">
      <c r="A15" s="16">
        <v>8</v>
      </c>
      <c r="B15" s="17" t="e">
        <f ca="1">OFFSET([1]品目!B$4,ROW()-8,0)</f>
        <v>#VALUE!</v>
      </c>
      <c r="C15" s="18" t="str">
        <f>IF([1]品目!C11=" ",IF(OR(C14=" ",C14="以下余白")," ","以下余白"),[1]品目!C11)</f>
        <v xml:space="preserve"> </v>
      </c>
      <c r="D15" s="19"/>
      <c r="E15" s="20" t="e">
        <f ca="1">OFFSET([1]品目!D$4,ROW()-8,0)</f>
        <v>#VALUE!</v>
      </c>
      <c r="F15" s="20" t="e">
        <f ca="1">OFFSET([1]品目!E$4,ROW()-8,0)</f>
        <v>#VALUE!</v>
      </c>
      <c r="G15" s="21"/>
      <c r="H15" s="21"/>
      <c r="I15" s="25"/>
      <c r="J15" s="16">
        <v>5</v>
      </c>
      <c r="K15" s="17"/>
      <c r="L15" s="23"/>
      <c r="M15" s="24"/>
      <c r="N15" s="20"/>
      <c r="O15" s="20"/>
      <c r="P15" s="21"/>
      <c r="Q15" s="21"/>
      <c r="R15" s="25"/>
    </row>
    <row r="16" spans="1:20" s="16" customFormat="1" ht="39.950000000000003" customHeight="1" x14ac:dyDescent="0.4">
      <c r="A16" s="16">
        <v>9</v>
      </c>
      <c r="B16" s="17" t="e">
        <f ca="1">OFFSET([1]品目!B$4,ROW()-8,0)</f>
        <v>#VALUE!</v>
      </c>
      <c r="C16" s="18" t="str">
        <f>IF([1]品目!C12=" ",IF(OR(C15=" ",C15="以下余白")," ","以下余白"),[1]品目!C12)</f>
        <v xml:space="preserve"> </v>
      </c>
      <c r="D16" s="19"/>
      <c r="E16" s="20" t="e">
        <f ca="1">OFFSET([1]品目!D$4,ROW()-8,0)</f>
        <v>#VALUE!</v>
      </c>
      <c r="F16" s="20" t="e">
        <f ca="1">OFFSET([1]品目!E$4,ROW()-8,0)</f>
        <v>#VALUE!</v>
      </c>
      <c r="G16" s="21"/>
      <c r="H16" s="21"/>
      <c r="I16" s="25"/>
      <c r="J16" s="16">
        <v>6</v>
      </c>
      <c r="K16" s="17"/>
      <c r="L16" s="23"/>
      <c r="M16" s="24"/>
      <c r="N16" s="20"/>
      <c r="O16" s="20"/>
      <c r="P16" s="21"/>
      <c r="Q16" s="21"/>
      <c r="R16" s="25"/>
    </row>
    <row r="17" spans="1:18" s="16" customFormat="1" ht="39.950000000000003" customHeight="1" x14ac:dyDescent="0.4">
      <c r="A17" s="16">
        <v>10</v>
      </c>
      <c r="B17" s="17" t="e">
        <f ca="1">OFFSET([1]品目!B$4,ROW()-8,0)</f>
        <v>#VALUE!</v>
      </c>
      <c r="C17" s="18" t="str">
        <f>IF([1]品目!C13=" ",IF(OR(C16=" ",C16="以下余白")," ","以下余白"),[1]品目!C13)</f>
        <v xml:space="preserve"> </v>
      </c>
      <c r="D17" s="19"/>
      <c r="E17" s="20" t="e">
        <f ca="1">OFFSET([1]品目!D$4,ROW()-8,0)</f>
        <v>#VALUE!</v>
      </c>
      <c r="F17" s="20" t="e">
        <f ca="1">OFFSET([1]品目!E$4,ROW()-8,0)</f>
        <v>#VALUE!</v>
      </c>
      <c r="G17" s="21"/>
      <c r="H17" s="21"/>
      <c r="I17" s="25"/>
      <c r="J17" s="16">
        <v>7</v>
      </c>
      <c r="K17" s="17"/>
      <c r="L17" s="23"/>
      <c r="M17" s="24"/>
      <c r="N17" s="20"/>
      <c r="O17" s="20"/>
      <c r="P17" s="21"/>
      <c r="Q17" s="21"/>
      <c r="R17" s="25"/>
    </row>
    <row r="18" spans="1:18" s="16" customFormat="1" ht="23.25" customHeight="1" x14ac:dyDescent="0.4">
      <c r="B18" s="12" t="s">
        <v>11</v>
      </c>
      <c r="C18" s="26"/>
      <c r="D18" s="26"/>
      <c r="E18" s="26"/>
      <c r="F18" s="26"/>
      <c r="G18" s="13"/>
      <c r="H18" s="27">
        <f>SUM(H8:H14)</f>
        <v>0</v>
      </c>
      <c r="I18" s="28" t="s">
        <v>12</v>
      </c>
      <c r="K18" s="12" t="s">
        <v>11</v>
      </c>
      <c r="L18" s="26"/>
      <c r="M18" s="26"/>
      <c r="N18" s="26"/>
      <c r="O18" s="26"/>
      <c r="P18" s="13"/>
      <c r="Q18" s="27">
        <f>SUM(Q8:Q14)</f>
        <v>0</v>
      </c>
      <c r="R18" s="28" t="s">
        <v>12</v>
      </c>
    </row>
    <row r="19" spans="1:18" s="16" customFormat="1" ht="23.25" customHeight="1" x14ac:dyDescent="0.4">
      <c r="B19" s="29"/>
      <c r="C19" s="30"/>
      <c r="D19" s="30"/>
      <c r="E19" s="30"/>
      <c r="F19" s="30"/>
      <c r="G19" s="31"/>
      <c r="H19" s="27"/>
      <c r="I19" s="32"/>
      <c r="K19" s="29"/>
      <c r="L19" s="30"/>
      <c r="M19" s="30"/>
      <c r="N19" s="30"/>
      <c r="O19" s="30"/>
      <c r="P19" s="31"/>
      <c r="Q19" s="27"/>
      <c r="R19" s="32"/>
    </row>
    <row r="20" spans="1:18" ht="9" customHeight="1" x14ac:dyDescent="0.4"/>
    <row r="21" spans="1:18" ht="15" customHeight="1" x14ac:dyDescent="0.4">
      <c r="B21" s="33" t="s">
        <v>13</v>
      </c>
      <c r="C21" s="33"/>
      <c r="D21" s="34">
        <f>[1]日付等!C9</f>
        <v>46295</v>
      </c>
      <c r="E21" s="34"/>
      <c r="F21" s="34"/>
      <c r="G21" s="35">
        <f>[1]日付等!D9</f>
        <v>0</v>
      </c>
      <c r="H21" s="36">
        <f>[1]日付等!E9</f>
        <v>0</v>
      </c>
      <c r="I21" s="37"/>
      <c r="K21" s="33" t="s">
        <v>13</v>
      </c>
      <c r="L21" s="33"/>
      <c r="M21" s="34">
        <f>[1]日付等!C9</f>
        <v>46295</v>
      </c>
      <c r="N21" s="34"/>
      <c r="O21" s="34"/>
      <c r="P21" s="35">
        <f>[1]日付等!D9</f>
        <v>0</v>
      </c>
      <c r="Q21" s="36">
        <f>[1]日付等!E9</f>
        <v>0</v>
      </c>
      <c r="R21" s="37"/>
    </row>
    <row r="22" spans="1:18" ht="9" customHeight="1" x14ac:dyDescent="0.4"/>
    <row r="23" spans="1:18" ht="15" customHeight="1" x14ac:dyDescent="0.4">
      <c r="B23" s="33" t="s">
        <v>14</v>
      </c>
      <c r="C23" s="33"/>
      <c r="D23" s="38" t="str">
        <f>M23</f>
        <v>陸上自衛隊習志野駐屯地</v>
      </c>
      <c r="E23" s="38"/>
      <c r="F23" s="38"/>
      <c r="G23" s="38"/>
      <c r="H23" s="38"/>
      <c r="I23" s="38"/>
      <c r="K23" s="33" t="s">
        <v>14</v>
      </c>
      <c r="L23" s="33"/>
      <c r="M23" s="38" t="str">
        <f>[1]日付等!C10</f>
        <v>陸上自衛隊習志野駐屯地</v>
      </c>
      <c r="N23" s="38"/>
      <c r="O23" s="38"/>
      <c r="P23" s="38"/>
      <c r="Q23" s="38"/>
      <c r="R23" s="38"/>
    </row>
    <row r="24" spans="1:18" ht="9" customHeight="1" x14ac:dyDescent="0.4">
      <c r="D24" s="39"/>
      <c r="E24" s="39"/>
      <c r="F24" s="39"/>
      <c r="G24" s="40"/>
      <c r="H24" s="41"/>
      <c r="I24" s="41"/>
      <c r="M24" s="39"/>
      <c r="N24" s="39"/>
      <c r="O24" s="39"/>
      <c r="P24" s="40"/>
      <c r="Q24" s="41"/>
      <c r="R24" s="41"/>
    </row>
    <row r="25" spans="1:18" ht="15" customHeight="1" x14ac:dyDescent="0.4">
      <c r="B25" s="33" t="s">
        <v>15</v>
      </c>
      <c r="C25" s="33"/>
      <c r="D25" s="39" t="s">
        <v>16</v>
      </c>
      <c r="E25" s="39"/>
      <c r="F25" s="39"/>
      <c r="G25" s="40"/>
      <c r="H25" s="41"/>
      <c r="I25" s="41"/>
      <c r="K25" s="33" t="s">
        <v>15</v>
      </c>
      <c r="L25" s="33"/>
      <c r="M25" s="39" t="s">
        <v>16</v>
      </c>
      <c r="N25" s="39"/>
      <c r="O25" s="39"/>
      <c r="P25" s="40"/>
      <c r="Q25" s="41"/>
      <c r="R25" s="41"/>
    </row>
    <row r="26" spans="1:18" ht="9" customHeight="1" x14ac:dyDescent="0.4"/>
    <row r="27" spans="1:18" ht="17.25" x14ac:dyDescent="0.4">
      <c r="B27" s="42" t="s">
        <v>17</v>
      </c>
      <c r="C27" s="43"/>
      <c r="D27" s="43"/>
      <c r="E27" s="43"/>
      <c r="F27" s="43"/>
      <c r="G27" s="43"/>
      <c r="H27" s="43"/>
      <c r="I27" s="43"/>
      <c r="K27" s="42" t="s">
        <v>17</v>
      </c>
      <c r="L27" s="43"/>
      <c r="M27" s="43"/>
      <c r="N27" s="43"/>
      <c r="O27" s="43"/>
      <c r="P27" s="43"/>
      <c r="Q27" s="43"/>
      <c r="R27" s="43"/>
    </row>
    <row r="28" spans="1:18" ht="15" customHeight="1" x14ac:dyDescent="0.4"/>
    <row r="29" spans="1:18" ht="15" customHeight="1" x14ac:dyDescent="0.4">
      <c r="B29" s="44"/>
      <c r="F29" s="45" t="s">
        <v>18</v>
      </c>
      <c r="G29" s="46"/>
      <c r="H29" s="46"/>
      <c r="I29" s="46"/>
      <c r="K29" s="44">
        <f>B29</f>
        <v>0</v>
      </c>
      <c r="O29" s="45" t="s">
        <v>18</v>
      </c>
      <c r="P29" s="46"/>
      <c r="Q29" s="46"/>
      <c r="R29" s="46"/>
    </row>
    <row r="30" spans="1:18" ht="15" customHeight="1" x14ac:dyDescent="0.4">
      <c r="B30" s="44"/>
      <c r="F30" s="45" t="s">
        <v>19</v>
      </c>
      <c r="G30" s="46"/>
      <c r="H30" s="46"/>
      <c r="I30" s="46"/>
      <c r="K30" s="44">
        <f t="shared" ref="K30:K32" si="0">B30</f>
        <v>0</v>
      </c>
      <c r="O30" s="45" t="s">
        <v>19</v>
      </c>
      <c r="P30" s="46"/>
      <c r="Q30" s="46"/>
      <c r="R30" s="46"/>
    </row>
    <row r="31" spans="1:18" ht="15" customHeight="1" x14ac:dyDescent="0.4">
      <c r="B31" s="44"/>
      <c r="F31" s="45" t="s">
        <v>20</v>
      </c>
      <c r="G31" s="46"/>
      <c r="H31" s="46"/>
      <c r="I31" s="46"/>
      <c r="K31" s="44">
        <f t="shared" si="0"/>
        <v>0</v>
      </c>
      <c r="O31" s="45" t="s">
        <v>20</v>
      </c>
      <c r="P31" s="46"/>
      <c r="Q31" s="46"/>
      <c r="R31" s="46"/>
    </row>
    <row r="32" spans="1:18" ht="15" customHeight="1" x14ac:dyDescent="0.4">
      <c r="B32" s="44"/>
      <c r="F32" s="45" t="s">
        <v>21</v>
      </c>
      <c r="G32" s="46"/>
      <c r="H32" s="46"/>
      <c r="I32" s="46"/>
      <c r="K32" s="44">
        <f t="shared" si="0"/>
        <v>0</v>
      </c>
      <c r="O32" s="45" t="s">
        <v>21</v>
      </c>
      <c r="P32" s="46"/>
      <c r="Q32" s="46"/>
      <c r="R32" s="46"/>
    </row>
    <row r="33" spans="6:18" ht="15" customHeight="1" x14ac:dyDescent="0.4">
      <c r="F33" s="45" t="s">
        <v>22</v>
      </c>
      <c r="G33" s="46"/>
      <c r="H33" s="46"/>
      <c r="I33" s="46"/>
      <c r="O33" s="45" t="s">
        <v>22</v>
      </c>
      <c r="P33" s="46"/>
      <c r="Q33" s="46"/>
      <c r="R33" s="46"/>
    </row>
    <row r="34" spans="6:18" ht="15" customHeight="1" x14ac:dyDescent="0.4">
      <c r="G34" s="47"/>
      <c r="H34" s="47"/>
      <c r="P34" s="47"/>
      <c r="Q34" s="47"/>
    </row>
    <row r="35" spans="6:18" x14ac:dyDescent="0.4">
      <c r="G35" s="47"/>
      <c r="H35" s="48"/>
      <c r="P35" s="47"/>
      <c r="Q35" s="48"/>
    </row>
  </sheetData>
  <mergeCells count="54">
    <mergeCell ref="G32:I32"/>
    <mergeCell ref="P32:R32"/>
    <mergeCell ref="G33:I33"/>
    <mergeCell ref="P33:R33"/>
    <mergeCell ref="G29:I29"/>
    <mergeCell ref="P29:R29"/>
    <mergeCell ref="G30:I30"/>
    <mergeCell ref="P30:R30"/>
    <mergeCell ref="G31:I31"/>
    <mergeCell ref="P31:R31"/>
    <mergeCell ref="D24:I24"/>
    <mergeCell ref="M24:R24"/>
    <mergeCell ref="D25:I25"/>
    <mergeCell ref="M25:R25"/>
    <mergeCell ref="B27:I27"/>
    <mergeCell ref="K27:R27"/>
    <mergeCell ref="Q18:Q19"/>
    <mergeCell ref="R18:R19"/>
    <mergeCell ref="D21:F21"/>
    <mergeCell ref="M21:O21"/>
    <mergeCell ref="D23:I23"/>
    <mergeCell ref="M23:R23"/>
    <mergeCell ref="C16:D16"/>
    <mergeCell ref="L16:M16"/>
    <mergeCell ref="C17:D17"/>
    <mergeCell ref="L17:M17"/>
    <mergeCell ref="B18:G19"/>
    <mergeCell ref="H18:H19"/>
    <mergeCell ref="I18:I19"/>
    <mergeCell ref="K18:P19"/>
    <mergeCell ref="C13:D13"/>
    <mergeCell ref="L13:M13"/>
    <mergeCell ref="C14:D14"/>
    <mergeCell ref="L14:M14"/>
    <mergeCell ref="C15:D15"/>
    <mergeCell ref="L15:M15"/>
    <mergeCell ref="C10:D10"/>
    <mergeCell ref="L10:M10"/>
    <mergeCell ref="C11:D11"/>
    <mergeCell ref="L11:M11"/>
    <mergeCell ref="C12:D12"/>
    <mergeCell ref="L12:M12"/>
    <mergeCell ref="C7:D7"/>
    <mergeCell ref="L7:M7"/>
    <mergeCell ref="C8:D8"/>
    <mergeCell ref="L8:M8"/>
    <mergeCell ref="C9:D9"/>
    <mergeCell ref="L9:M9"/>
    <mergeCell ref="D3:G3"/>
    <mergeCell ref="M3:P3"/>
    <mergeCell ref="H4:I4"/>
    <mergeCell ref="Q4:R4"/>
    <mergeCell ref="C5:G5"/>
    <mergeCell ref="L5:P5"/>
  </mergeCells>
  <phoneticPr fontId="3"/>
  <pageMargins left="0.7" right="0.7" top="0.75" bottom="0.75" header="0.3" footer="0.3"/>
  <pageSetup paperSize="9" scale="89" orientation="portrait" blackAndWhite="1" horizontalDpi="300" verticalDpi="300" r:id="rId1"/>
  <headerFooter alignWithMargins="0"/>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EC5AF-2662-4650-9E71-FFBD68D56C03}">
  <sheetPr codeName="Sheet28">
    <tabColor rgb="FFFF7C80"/>
  </sheetPr>
  <dimension ref="B1:AH71"/>
  <sheetViews>
    <sheetView showZeros="0" view="pageBreakPreview" topLeftCell="D13" zoomScale="77" zoomScaleNormal="100" zoomScaleSheetLayoutView="77" workbookViewId="0">
      <selection activeCell="Q31" sqref="Q31:S31"/>
    </sheetView>
  </sheetViews>
  <sheetFormatPr defaultColWidth="8.875" defaultRowHeight="13.5" x14ac:dyDescent="0.4"/>
  <cols>
    <col min="1" max="1" width="2.625" style="49" customWidth="1"/>
    <col min="2" max="2" width="19.5" style="49" customWidth="1"/>
    <col min="3" max="5" width="5.625" style="49" customWidth="1"/>
    <col min="6" max="6" width="5.75" style="49" customWidth="1"/>
    <col min="7" max="7" width="8.375" style="49" customWidth="1"/>
    <col min="8" max="8" width="11.75" style="49" customWidth="1"/>
    <col min="9" max="9" width="15.625" style="49" customWidth="1"/>
    <col min="10" max="10" width="16.625" style="49" customWidth="1"/>
    <col min="11" max="11" width="19.5" style="49" customWidth="1"/>
    <col min="12" max="14" width="5.625" style="49" customWidth="1"/>
    <col min="15" max="15" width="5.75" style="49" customWidth="1"/>
    <col min="16" max="16" width="8.375" style="49" customWidth="1"/>
    <col min="17" max="17" width="11.75" style="49" customWidth="1"/>
    <col min="18" max="18" width="15.625" style="49" customWidth="1"/>
    <col min="19" max="19" width="16.625" style="49" customWidth="1"/>
    <col min="20" max="16384" width="8.875" style="49"/>
  </cols>
  <sheetData>
    <row r="1" spans="2:34" ht="30.75" customHeight="1" x14ac:dyDescent="0.4"/>
    <row r="2" spans="2:34" ht="24" x14ac:dyDescent="0.4">
      <c r="B2" s="50" t="s">
        <v>24</v>
      </c>
      <c r="C2" s="50"/>
      <c r="D2" s="50"/>
      <c r="E2" s="50"/>
      <c r="F2" s="50"/>
      <c r="G2" s="50"/>
      <c r="H2" s="50"/>
      <c r="I2" s="50"/>
      <c r="J2" s="50"/>
      <c r="K2" s="51"/>
      <c r="L2" s="51"/>
      <c r="M2" s="51"/>
      <c r="N2" s="51"/>
      <c r="O2" s="51"/>
      <c r="P2" s="51"/>
      <c r="Q2" s="51"/>
      <c r="R2" s="51"/>
      <c r="S2" s="51"/>
      <c r="T2" s="52"/>
      <c r="U2" s="52"/>
      <c r="V2" s="52"/>
      <c r="W2" s="52"/>
      <c r="X2" s="52"/>
      <c r="Y2" s="52"/>
      <c r="Z2" s="52"/>
      <c r="AA2" s="52"/>
      <c r="AB2" s="52"/>
    </row>
    <row r="3" spans="2:34" ht="34.9" customHeight="1" thickBot="1" x14ac:dyDescent="0.45">
      <c r="B3" s="53"/>
      <c r="C3" s="53"/>
      <c r="D3" s="53"/>
      <c r="E3" s="54" t="s">
        <v>25</v>
      </c>
      <c r="F3" s="54"/>
      <c r="G3" s="54"/>
      <c r="H3" s="54"/>
      <c r="I3" s="53"/>
      <c r="J3" s="55"/>
      <c r="K3" s="53">
        <f>[1]日付等!C15</f>
        <v>0</v>
      </c>
      <c r="L3" s="53" t="str">
        <f t="shared" ref="K3:L10" si="0">IF(C3=0,"",C3)</f>
        <v/>
      </c>
      <c r="M3" s="53"/>
      <c r="N3" s="54" t="str">
        <f t="shared" ref="N3:S14" si="1">IF(E3=0,"",E3)</f>
        <v>入　　　札　　　書</v>
      </c>
      <c r="O3" s="54" t="str">
        <f t="shared" si="1"/>
        <v/>
      </c>
      <c r="P3" s="54" t="str">
        <f t="shared" si="1"/>
        <v/>
      </c>
      <c r="Q3" s="54" t="str">
        <f t="shared" si="1"/>
        <v/>
      </c>
      <c r="R3" s="53" t="str">
        <f t="shared" si="1"/>
        <v/>
      </c>
      <c r="S3" s="55" t="str">
        <f t="shared" si="1"/>
        <v/>
      </c>
    </row>
    <row r="4" spans="2:34" ht="33" customHeight="1" thickTop="1" x14ac:dyDescent="0.15">
      <c r="G4" s="56"/>
      <c r="I4" s="57"/>
      <c r="J4" s="57"/>
      <c r="K4" s="49" t="str">
        <f t="shared" si="0"/>
        <v/>
      </c>
      <c r="L4" s="49" t="str">
        <f t="shared" si="0"/>
        <v/>
      </c>
      <c r="N4" s="49" t="str">
        <f t="shared" si="1"/>
        <v/>
      </c>
      <c r="O4" s="49" t="str">
        <f t="shared" si="1"/>
        <v/>
      </c>
      <c r="P4" s="56" t="str">
        <f t="shared" si="1"/>
        <v/>
      </c>
      <c r="Q4" s="49" t="str">
        <f t="shared" si="1"/>
        <v/>
      </c>
      <c r="R4" s="57" t="str">
        <f t="shared" si="1"/>
        <v/>
      </c>
      <c r="S4" s="57" t="str">
        <f t="shared" si="1"/>
        <v/>
      </c>
      <c r="AH4" s="58"/>
    </row>
    <row r="5" spans="2:34" ht="12.75" customHeight="1" x14ac:dyDescent="0.4">
      <c r="B5" s="59" t="s">
        <v>26</v>
      </c>
      <c r="C5" s="59"/>
      <c r="D5" s="59"/>
      <c r="E5" s="59"/>
      <c r="F5" s="60" t="s">
        <v>27</v>
      </c>
      <c r="G5" s="56"/>
      <c r="I5" s="61"/>
      <c r="J5" s="61"/>
      <c r="K5" s="62" t="str">
        <f>IF(B5=0,"",B5)</f>
        <v>分任契約担当官　陸上自衛隊習志野駐屯地</v>
      </c>
      <c r="L5" s="62" t="str">
        <f t="shared" si="0"/>
        <v/>
      </c>
      <c r="M5" s="62"/>
      <c r="N5" s="62" t="str">
        <f t="shared" si="1"/>
        <v/>
      </c>
      <c r="O5" s="60" t="str">
        <f t="shared" si="1"/>
        <v>殿</v>
      </c>
      <c r="P5" s="56" t="str">
        <f t="shared" si="1"/>
        <v/>
      </c>
      <c r="Q5" s="49" t="str">
        <f t="shared" si="1"/>
        <v/>
      </c>
      <c r="R5" s="61" t="str">
        <f t="shared" si="1"/>
        <v/>
      </c>
      <c r="S5" s="61" t="str">
        <f t="shared" si="1"/>
        <v/>
      </c>
    </row>
    <row r="6" spans="2:34" ht="12.75" customHeight="1" x14ac:dyDescent="0.4">
      <c r="B6" s="63" t="s">
        <v>28</v>
      </c>
      <c r="C6" s="63"/>
      <c r="D6" s="63"/>
      <c r="E6" s="63"/>
      <c r="F6" s="64"/>
      <c r="I6" s="65"/>
      <c r="J6" s="65"/>
      <c r="K6" s="66" t="str">
        <f>IF(B6=0,"",B6)</f>
        <v>第３１６会計隊長　岩瀬　佑樹</v>
      </c>
      <c r="L6" s="66"/>
      <c r="M6" s="66"/>
      <c r="N6" s="66"/>
      <c r="O6" s="64" t="str">
        <f t="shared" si="1"/>
        <v/>
      </c>
      <c r="P6" s="49" t="str">
        <f t="shared" si="1"/>
        <v/>
      </c>
      <c r="Q6" s="49" t="str">
        <f t="shared" si="1"/>
        <v/>
      </c>
      <c r="R6" s="49" t="str">
        <f t="shared" si="1"/>
        <v/>
      </c>
      <c r="S6" s="49" t="str">
        <f t="shared" si="1"/>
        <v/>
      </c>
    </row>
    <row r="7" spans="2:34" x14ac:dyDescent="0.4">
      <c r="K7" s="49" t="str">
        <f t="shared" si="0"/>
        <v/>
      </c>
      <c r="L7" s="49" t="str">
        <f t="shared" si="0"/>
        <v/>
      </c>
      <c r="N7" s="49" t="str">
        <f t="shared" si="1"/>
        <v/>
      </c>
      <c r="O7" s="49" t="str">
        <f t="shared" si="1"/>
        <v/>
      </c>
      <c r="P7" s="49" t="str">
        <f t="shared" si="1"/>
        <v/>
      </c>
      <c r="Q7" s="49" t="str">
        <f t="shared" si="1"/>
        <v/>
      </c>
      <c r="R7" s="49" t="str">
        <f t="shared" si="1"/>
        <v/>
      </c>
      <c r="S7" s="49" t="str">
        <f t="shared" si="1"/>
        <v/>
      </c>
    </row>
    <row r="8" spans="2:34" ht="24" x14ac:dyDescent="0.4">
      <c r="C8" s="67" t="s">
        <v>29</v>
      </c>
      <c r="D8" s="67"/>
      <c r="E8" s="68" t="str">
        <f>IF([1]日付等!C8="総額","",[1]日付等!C8)</f>
        <v/>
      </c>
      <c r="F8" s="68"/>
      <c r="G8" s="68"/>
      <c r="H8" s="68"/>
      <c r="I8" s="69" t="s">
        <v>30</v>
      </c>
      <c r="K8" s="49" t="str">
        <f t="shared" si="0"/>
        <v/>
      </c>
      <c r="L8" s="67" t="str">
        <f t="shared" si="0"/>
        <v>￥</v>
      </c>
      <c r="M8" s="67"/>
      <c r="N8" s="70" t="str">
        <f>IF([1]日付等!C8="総額","",[1]日付等!C8)</f>
        <v/>
      </c>
      <c r="O8" s="70" t="str">
        <f t="shared" si="1"/>
        <v/>
      </c>
      <c r="P8" s="70" t="str">
        <f t="shared" si="1"/>
        <v/>
      </c>
      <c r="Q8" s="70" t="str">
        <f t="shared" si="1"/>
        <v/>
      </c>
      <c r="R8" s="69" t="s">
        <v>30</v>
      </c>
      <c r="S8" s="49" t="str">
        <f t="shared" si="1"/>
        <v/>
      </c>
    </row>
    <row r="9" spans="2:34" ht="9" customHeight="1" x14ac:dyDescent="0.4">
      <c r="K9" s="49" t="str">
        <f t="shared" si="0"/>
        <v/>
      </c>
      <c r="L9" s="49" t="str">
        <f t="shared" si="0"/>
        <v/>
      </c>
      <c r="N9" s="49" t="str">
        <f t="shared" si="1"/>
        <v/>
      </c>
      <c r="O9" s="49" t="str">
        <f t="shared" si="1"/>
        <v/>
      </c>
      <c r="P9" s="49" t="str">
        <f t="shared" si="1"/>
        <v/>
      </c>
      <c r="Q9" s="49" t="str">
        <f t="shared" si="1"/>
        <v/>
      </c>
      <c r="R9" s="49" t="str">
        <f t="shared" si="1"/>
        <v/>
      </c>
      <c r="S9" s="49" t="str">
        <f t="shared" si="1"/>
        <v/>
      </c>
    </row>
    <row r="10" spans="2:34" ht="30.75" customHeight="1" x14ac:dyDescent="0.4">
      <c r="B10" s="71" t="s">
        <v>31</v>
      </c>
      <c r="C10" s="72" t="s">
        <v>32</v>
      </c>
      <c r="D10" s="73"/>
      <c r="E10" s="74"/>
      <c r="F10" s="75" t="s">
        <v>5</v>
      </c>
      <c r="G10" s="76" t="s">
        <v>6</v>
      </c>
      <c r="H10" s="76" t="s">
        <v>33</v>
      </c>
      <c r="I10" s="76" t="s">
        <v>23</v>
      </c>
      <c r="J10" s="76" t="s">
        <v>34</v>
      </c>
      <c r="K10" s="71" t="str">
        <f t="shared" si="0"/>
        <v>品名</v>
      </c>
      <c r="L10" s="72" t="str">
        <f t="shared" si="0"/>
        <v>規格</v>
      </c>
      <c r="M10" s="73"/>
      <c r="N10" s="74" t="str">
        <f t="shared" si="1"/>
        <v/>
      </c>
      <c r="O10" s="75" t="str">
        <f t="shared" si="1"/>
        <v>単位</v>
      </c>
      <c r="P10" s="76" t="str">
        <f t="shared" si="1"/>
        <v>数量</v>
      </c>
      <c r="Q10" s="76" t="str">
        <f t="shared" si="1"/>
        <v>単価</v>
      </c>
      <c r="R10" s="76" t="str">
        <f t="shared" si="1"/>
        <v>金額</v>
      </c>
      <c r="S10" s="76" t="str">
        <f t="shared" si="1"/>
        <v>備考</v>
      </c>
    </row>
    <row r="11" spans="2:34" ht="39.950000000000003" customHeight="1" x14ac:dyDescent="0.4">
      <c r="B11" s="77" t="e">
        <f ca="1">OFFSET([1]品目!$B$4,(ROW()-11),0)</f>
        <v>#VALUE!</v>
      </c>
      <c r="C11" s="78" t="e">
        <f ca="1">IF(OFFSET([1]品目!$C$4,(ROW()-11),0)=" ",IF(OR(C10=" ",C10="以下余白")," ","以下余白"),OFFSET([1]品目!$C$4,(ROW()-11),0))</f>
        <v>#VALUE!</v>
      </c>
      <c r="D11" s="78"/>
      <c r="E11" s="78"/>
      <c r="F11" s="79" t="e">
        <f ca="1">OFFSET([1]品目!D$4,(ROW()-11),0)</f>
        <v>#VALUE!</v>
      </c>
      <c r="G11" s="79" t="e">
        <f ca="1">OFFSET([1]品目!E$4,(ROW()-11),0)</f>
        <v>#VALUE!</v>
      </c>
      <c r="H11" s="80"/>
      <c r="I11" s="80"/>
      <c r="J11" s="81"/>
      <c r="K11" s="120" t="s">
        <v>52</v>
      </c>
      <c r="L11" s="121" t="s">
        <v>49</v>
      </c>
      <c r="M11" s="121"/>
      <c r="N11" s="121"/>
      <c r="O11" s="119" t="s">
        <v>50</v>
      </c>
      <c r="P11" s="119">
        <v>22</v>
      </c>
      <c r="Q11" s="82" t="str">
        <f t="shared" si="1"/>
        <v/>
      </c>
      <c r="R11" s="83" t="str">
        <f t="shared" si="1"/>
        <v/>
      </c>
      <c r="S11" s="81" t="str">
        <f t="shared" si="1"/>
        <v/>
      </c>
    </row>
    <row r="12" spans="2:34" ht="39.950000000000003" customHeight="1" x14ac:dyDescent="0.4">
      <c r="B12" s="77" t="e">
        <f ca="1">OFFSET([1]品目!$B$4,(ROW()-11),0)</f>
        <v>#VALUE!</v>
      </c>
      <c r="C12" s="78" t="e">
        <f ca="1">IF(OFFSET([1]品目!$C$4,(ROW()-11),0)=" ",IF(OR(C11=" ",C11="以下余白")," ","以下余白"),OFFSET([1]品目!$C$4,(ROW()-11),0))</f>
        <v>#VALUE!</v>
      </c>
      <c r="D12" s="78"/>
      <c r="E12" s="78"/>
      <c r="F12" s="79" t="e">
        <f ca="1">OFFSET([1]品目!D$4,(ROW()-11),0)</f>
        <v>#VALUE!</v>
      </c>
      <c r="G12" s="79" t="e">
        <f ca="1">OFFSET([1]品目!E$4,(ROW()-11),0)</f>
        <v>#VALUE!</v>
      </c>
      <c r="H12" s="80"/>
      <c r="I12" s="80"/>
      <c r="J12" s="81"/>
      <c r="K12" s="120" t="s">
        <v>44</v>
      </c>
      <c r="L12" s="121" t="s">
        <v>49</v>
      </c>
      <c r="M12" s="121"/>
      <c r="N12" s="121"/>
      <c r="O12" s="119" t="s">
        <v>50</v>
      </c>
      <c r="P12" s="119">
        <v>22</v>
      </c>
      <c r="Q12" s="82" t="str">
        <f t="shared" si="1"/>
        <v/>
      </c>
      <c r="R12" s="83" t="str">
        <f t="shared" si="1"/>
        <v/>
      </c>
      <c r="S12" s="81" t="str">
        <f t="shared" si="1"/>
        <v/>
      </c>
    </row>
    <row r="13" spans="2:34" ht="39.950000000000003" customHeight="1" x14ac:dyDescent="0.4">
      <c r="B13" s="77" t="e">
        <f ca="1">OFFSET([1]品目!$B$4,(ROW()-11),0)</f>
        <v>#VALUE!</v>
      </c>
      <c r="C13" s="78" t="e">
        <f ca="1">IF(OFFSET([1]品目!$C$4,(ROW()-11),0)=" ",IF(OR(C12=" ",C12="以下余白")," ","以下余白"),OFFSET([1]品目!$C$4,(ROW()-11),0))</f>
        <v>#VALUE!</v>
      </c>
      <c r="D13" s="78"/>
      <c r="E13" s="78"/>
      <c r="F13" s="79" t="e">
        <f ca="1">OFFSET([1]品目!D$4,(ROW()-11),0)</f>
        <v>#VALUE!</v>
      </c>
      <c r="G13" s="79" t="e">
        <f ca="1">OFFSET([1]品目!E$4,(ROW()-11),0)</f>
        <v>#VALUE!</v>
      </c>
      <c r="H13" s="80"/>
      <c r="I13" s="80"/>
      <c r="J13" s="81"/>
      <c r="K13" s="120" t="s">
        <v>47</v>
      </c>
      <c r="L13" s="121" t="s">
        <v>49</v>
      </c>
      <c r="M13" s="121"/>
      <c r="N13" s="121"/>
      <c r="O13" s="119" t="s">
        <v>50</v>
      </c>
      <c r="P13" s="119">
        <v>1</v>
      </c>
      <c r="Q13" s="82" t="str">
        <f t="shared" si="1"/>
        <v/>
      </c>
      <c r="R13" s="83" t="str">
        <f t="shared" si="1"/>
        <v/>
      </c>
      <c r="S13" s="81" t="str">
        <f t="shared" si="1"/>
        <v/>
      </c>
    </row>
    <row r="14" spans="2:34" ht="39.950000000000003" customHeight="1" x14ac:dyDescent="0.4">
      <c r="B14" s="77" t="e">
        <f ca="1">OFFSET([1]品目!$B$4,(ROW()-11),0)</f>
        <v>#VALUE!</v>
      </c>
      <c r="C14" s="78" t="e">
        <f ca="1">IF(OFFSET([1]品目!$C$4,(ROW()-11),0)=" ",IF(OR(C13=" ",C13="以下余白")," ","以下余白"),OFFSET([1]品目!$C$4,(ROW()-11),0))</f>
        <v>#VALUE!</v>
      </c>
      <c r="D14" s="78"/>
      <c r="E14" s="78"/>
      <c r="F14" s="79" t="e">
        <f ca="1">OFFSET([1]品目!D$4,(ROW()-11),0)</f>
        <v>#VALUE!</v>
      </c>
      <c r="G14" s="79" t="e">
        <f ca="1">OFFSET([1]品目!E$4,(ROW()-11),0)</f>
        <v>#VALUE!</v>
      </c>
      <c r="H14" s="80"/>
      <c r="I14" s="80"/>
      <c r="J14" s="81"/>
      <c r="K14" s="77"/>
      <c r="L14" s="122" t="s">
        <v>51</v>
      </c>
      <c r="M14" s="122"/>
      <c r="N14" s="122"/>
      <c r="O14" s="79"/>
      <c r="P14" s="79"/>
      <c r="Q14" s="82" t="str">
        <f t="shared" si="1"/>
        <v/>
      </c>
      <c r="R14" s="83" t="str">
        <f t="shared" si="1"/>
        <v/>
      </c>
      <c r="S14" s="81" t="str">
        <f t="shared" si="1"/>
        <v/>
      </c>
    </row>
    <row r="15" spans="2:34" ht="39.950000000000003" customHeight="1" x14ac:dyDescent="0.4">
      <c r="B15" s="77"/>
      <c r="C15" s="78"/>
      <c r="D15" s="78"/>
      <c r="E15" s="78"/>
      <c r="F15" s="79"/>
      <c r="G15" s="79"/>
      <c r="H15" s="80"/>
      <c r="I15" s="80"/>
      <c r="J15" s="81"/>
      <c r="K15" s="77"/>
      <c r="L15" s="78"/>
      <c r="M15" s="78"/>
      <c r="N15" s="78"/>
      <c r="O15" s="79"/>
      <c r="P15" s="79"/>
      <c r="Q15" s="82"/>
      <c r="R15" s="83"/>
      <c r="S15" s="81"/>
    </row>
    <row r="16" spans="2:34" ht="30" customHeight="1" x14ac:dyDescent="0.4">
      <c r="B16" s="84" t="s">
        <v>35</v>
      </c>
      <c r="C16" s="85"/>
      <c r="D16" s="85"/>
      <c r="E16" s="85"/>
      <c r="F16" s="85"/>
      <c r="G16" s="85"/>
      <c r="H16" s="86"/>
      <c r="I16" s="87"/>
      <c r="J16" s="88"/>
      <c r="K16" s="84" t="str">
        <f t="shared" ref="K16:L21" si="2">IF(B16=0,"",B16)</f>
        <v>合　　　　　　　　　　計</v>
      </c>
      <c r="L16" s="85" t="str">
        <f t="shared" si="2"/>
        <v/>
      </c>
      <c r="M16" s="85"/>
      <c r="N16" s="85" t="str">
        <f t="shared" ref="N16:S21" si="3">IF(E16=0,"",E16)</f>
        <v/>
      </c>
      <c r="O16" s="85" t="str">
        <f t="shared" si="3"/>
        <v/>
      </c>
      <c r="P16" s="85" t="str">
        <f t="shared" si="3"/>
        <v/>
      </c>
      <c r="Q16" s="86" t="str">
        <f t="shared" si="3"/>
        <v/>
      </c>
      <c r="R16" s="89" t="str">
        <f t="shared" si="3"/>
        <v/>
      </c>
      <c r="S16" s="90" t="str">
        <f t="shared" si="3"/>
        <v/>
      </c>
    </row>
    <row r="17" spans="2:19" ht="15" customHeight="1" x14ac:dyDescent="0.4">
      <c r="K17" s="49" t="str">
        <f t="shared" si="2"/>
        <v/>
      </c>
      <c r="L17" s="49" t="str">
        <f t="shared" si="2"/>
        <v/>
      </c>
      <c r="N17" s="49" t="str">
        <f t="shared" si="3"/>
        <v/>
      </c>
      <c r="O17" s="49" t="str">
        <f t="shared" si="3"/>
        <v/>
      </c>
      <c r="P17" s="49" t="str">
        <f t="shared" si="3"/>
        <v/>
      </c>
      <c r="Q17" s="49" t="str">
        <f t="shared" si="3"/>
        <v/>
      </c>
      <c r="R17" s="49" t="str">
        <f t="shared" si="3"/>
        <v/>
      </c>
      <c r="S17" s="49" t="str">
        <f t="shared" si="3"/>
        <v/>
      </c>
    </row>
    <row r="18" spans="2:19" ht="15" customHeight="1" x14ac:dyDescent="0.4">
      <c r="B18" s="91" t="s">
        <v>13</v>
      </c>
      <c r="C18" s="91"/>
      <c r="D18" s="92">
        <f>[1]日付等!C9</f>
        <v>46295</v>
      </c>
      <c r="E18" s="92"/>
      <c r="F18" s="92"/>
      <c r="G18" s="93">
        <f>[1]日付等!D9</f>
        <v>0</v>
      </c>
      <c r="H18" s="94">
        <f>[1]日付等!E9</f>
        <v>0</v>
      </c>
      <c r="I18" s="94"/>
      <c r="K18" s="91" t="str">
        <f t="shared" si="2"/>
        <v>履行期限</v>
      </c>
      <c r="L18" s="95"/>
      <c r="M18" s="96">
        <f>D18</f>
        <v>46295</v>
      </c>
      <c r="N18" s="97"/>
      <c r="O18" s="97"/>
      <c r="P18" s="98">
        <f>G18</f>
        <v>0</v>
      </c>
      <c r="Q18" s="99">
        <f>H18</f>
        <v>0</v>
      </c>
      <c r="R18" s="100"/>
    </row>
    <row r="19" spans="2:19" ht="15" customHeight="1" x14ac:dyDescent="0.4">
      <c r="K19" s="49" t="str">
        <f t="shared" si="2"/>
        <v/>
      </c>
      <c r="L19" s="49" t="str">
        <f t="shared" si="2"/>
        <v/>
      </c>
    </row>
    <row r="20" spans="2:19" ht="15" customHeight="1" x14ac:dyDescent="0.4">
      <c r="B20" s="91" t="s">
        <v>14</v>
      </c>
      <c r="C20" s="91"/>
      <c r="D20" s="101" t="str">
        <f>[1]日付等!C10</f>
        <v>陸上自衛隊習志野駐屯地</v>
      </c>
      <c r="E20" s="101"/>
      <c r="F20" s="101"/>
      <c r="G20" s="101"/>
      <c r="H20" s="101"/>
      <c r="I20" s="101"/>
      <c r="J20" s="102"/>
      <c r="K20" s="91" t="str">
        <f t="shared" si="2"/>
        <v>納入(履行）場所</v>
      </c>
      <c r="L20" s="91" t="str">
        <f t="shared" si="2"/>
        <v/>
      </c>
      <c r="M20" s="100" t="str">
        <f>D20</f>
        <v>陸上自衛隊習志野駐屯地</v>
      </c>
      <c r="N20" s="100"/>
      <c r="O20" s="100"/>
      <c r="P20" s="100"/>
      <c r="Q20" s="100"/>
      <c r="R20" s="100"/>
      <c r="S20" s="95"/>
    </row>
    <row r="21" spans="2:19" ht="15" customHeight="1" x14ac:dyDescent="0.4">
      <c r="K21" s="49" t="str">
        <f t="shared" si="2"/>
        <v/>
      </c>
      <c r="L21" s="49" t="str">
        <f t="shared" si="2"/>
        <v/>
      </c>
      <c r="N21" s="49" t="str">
        <f t="shared" si="3"/>
        <v/>
      </c>
      <c r="O21" s="49" t="str">
        <f t="shared" si="3"/>
        <v/>
      </c>
      <c r="P21" s="49" t="str">
        <f t="shared" si="3"/>
        <v/>
      </c>
      <c r="Q21" s="49" t="str">
        <f t="shared" si="3"/>
        <v/>
      </c>
      <c r="R21" s="49" t="str">
        <f t="shared" si="3"/>
        <v/>
      </c>
      <c r="S21" s="49" t="str">
        <f t="shared" si="3"/>
        <v/>
      </c>
    </row>
    <row r="22" spans="2:19" ht="15" customHeight="1" x14ac:dyDescent="0.4">
      <c r="B22" s="103" t="s">
        <v>36</v>
      </c>
      <c r="C22" s="103"/>
      <c r="D22" s="103"/>
      <c r="E22" s="103"/>
      <c r="F22" s="103"/>
      <c r="G22" s="103"/>
      <c r="H22" s="103"/>
      <c r="I22" s="103"/>
      <c r="J22" s="103"/>
      <c r="K22" s="103" t="s">
        <v>36</v>
      </c>
      <c r="L22" s="103"/>
      <c r="M22" s="103"/>
      <c r="N22" s="103"/>
      <c r="O22" s="103"/>
      <c r="P22" s="103"/>
      <c r="Q22" s="103"/>
      <c r="R22" s="103"/>
      <c r="S22" s="103"/>
    </row>
    <row r="23" spans="2:19" ht="15" customHeight="1" x14ac:dyDescent="0.4">
      <c r="B23" s="103"/>
      <c r="C23" s="103"/>
      <c r="D23" s="103"/>
      <c r="E23" s="103"/>
      <c r="F23" s="103"/>
      <c r="G23" s="103"/>
      <c r="H23" s="103"/>
      <c r="I23" s="103"/>
      <c r="J23" s="103"/>
      <c r="K23" s="103"/>
      <c r="L23" s="103"/>
      <c r="M23" s="103"/>
      <c r="N23" s="103"/>
      <c r="O23" s="103"/>
      <c r="P23" s="103"/>
      <c r="Q23" s="103"/>
      <c r="R23" s="103"/>
      <c r="S23" s="103"/>
    </row>
    <row r="24" spans="2:19" ht="15" customHeight="1" x14ac:dyDescent="0.4">
      <c r="B24" s="103"/>
      <c r="C24" s="103"/>
      <c r="D24" s="103"/>
      <c r="E24" s="103"/>
      <c r="F24" s="103"/>
      <c r="G24" s="103"/>
      <c r="H24" s="103"/>
      <c r="I24" s="103"/>
      <c r="J24" s="103"/>
      <c r="K24" s="103"/>
      <c r="L24" s="103"/>
      <c r="M24" s="103"/>
      <c r="N24" s="103"/>
      <c r="O24" s="103"/>
      <c r="P24" s="103"/>
      <c r="Q24" s="103"/>
      <c r="R24" s="103"/>
      <c r="S24" s="103"/>
    </row>
    <row r="25" spans="2:19" ht="3.75" customHeight="1" x14ac:dyDescent="0.4">
      <c r="B25" s="103"/>
      <c r="C25" s="103"/>
      <c r="D25" s="103"/>
      <c r="E25" s="103"/>
      <c r="F25" s="103"/>
      <c r="G25" s="103"/>
      <c r="H25" s="103"/>
      <c r="I25" s="103"/>
      <c r="J25" s="103"/>
      <c r="K25" s="103"/>
      <c r="L25" s="103"/>
      <c r="M25" s="103"/>
      <c r="N25" s="103"/>
      <c r="O25" s="103"/>
      <c r="P25" s="103"/>
      <c r="Q25" s="103"/>
      <c r="R25" s="103"/>
      <c r="S25" s="103"/>
    </row>
    <row r="26" spans="2:19" ht="15" customHeight="1" x14ac:dyDescent="0.4">
      <c r="C26" s="104"/>
      <c r="D26" s="104"/>
      <c r="E26" s="104"/>
      <c r="F26" s="104"/>
      <c r="H26" s="105">
        <f>[1]日付等!C7</f>
        <v>46240</v>
      </c>
      <c r="I26" s="105"/>
      <c r="K26" s="49" t="str">
        <f t="shared" ref="K26:L35" si="4">IF(B26=0,"",B26)</f>
        <v/>
      </c>
      <c r="L26" s="106"/>
      <c r="M26" s="106"/>
      <c r="N26" s="106"/>
      <c r="O26" s="106"/>
      <c r="P26" s="49" t="str">
        <f t="shared" ref="N26:S35" si="5">IF(G26=0,"",G26)</f>
        <v/>
      </c>
      <c r="Q26" s="105">
        <f>H26</f>
        <v>46240</v>
      </c>
      <c r="R26" s="101"/>
      <c r="S26" s="49" t="str">
        <f t="shared" si="5"/>
        <v/>
      </c>
    </row>
    <row r="27" spans="2:19" ht="15" customHeight="1" x14ac:dyDescent="0.4">
      <c r="K27" s="49" t="str">
        <f t="shared" si="4"/>
        <v/>
      </c>
      <c r="L27" s="49" t="str">
        <f t="shared" si="4"/>
        <v/>
      </c>
      <c r="N27" s="49" t="str">
        <f t="shared" si="5"/>
        <v/>
      </c>
      <c r="O27" s="49" t="str">
        <f t="shared" si="5"/>
        <v/>
      </c>
      <c r="Q27" s="49" t="str">
        <f t="shared" si="5"/>
        <v/>
      </c>
      <c r="R27" s="49" t="str">
        <f t="shared" si="5"/>
        <v/>
      </c>
      <c r="S27" s="49" t="str">
        <f t="shared" si="5"/>
        <v/>
      </c>
    </row>
    <row r="28" spans="2:19" ht="15" customHeight="1" x14ac:dyDescent="0.4">
      <c r="G28" s="49" t="s">
        <v>37</v>
      </c>
      <c r="H28" s="107"/>
      <c r="I28" s="107"/>
      <c r="K28" s="108" t="s">
        <v>38</v>
      </c>
      <c r="O28" s="49" t="str">
        <f t="shared" si="5"/>
        <v/>
      </c>
      <c r="P28" s="108" t="s">
        <v>18</v>
      </c>
      <c r="Q28" s="46"/>
      <c r="R28" s="46"/>
      <c r="S28" s="46"/>
    </row>
    <row r="29" spans="2:19" ht="15" customHeight="1" x14ac:dyDescent="0.4">
      <c r="H29" s="109"/>
      <c r="I29" s="109"/>
      <c r="K29" s="108" t="s">
        <v>39</v>
      </c>
      <c r="O29" s="49" t="str">
        <f t="shared" si="5"/>
        <v/>
      </c>
      <c r="P29" s="108" t="s">
        <v>19</v>
      </c>
      <c r="Q29" s="46"/>
      <c r="R29" s="46"/>
      <c r="S29" s="46"/>
    </row>
    <row r="30" spans="2:19" ht="15" customHeight="1" x14ac:dyDescent="0.4">
      <c r="G30" s="49" t="s">
        <v>40</v>
      </c>
      <c r="H30" s="110"/>
      <c r="I30" s="110"/>
      <c r="K30" s="49" t="str">
        <f t="shared" si="4"/>
        <v/>
      </c>
      <c r="L30" s="49" t="str">
        <f t="shared" si="4"/>
        <v/>
      </c>
      <c r="N30" s="49" t="str">
        <f t="shared" si="5"/>
        <v/>
      </c>
      <c r="O30" s="49" t="str">
        <f t="shared" si="5"/>
        <v/>
      </c>
      <c r="P30" s="108" t="s">
        <v>20</v>
      </c>
      <c r="Q30" s="46"/>
      <c r="R30" s="46"/>
      <c r="S30" s="46"/>
    </row>
    <row r="31" spans="2:19" ht="15" customHeight="1" x14ac:dyDescent="0.4">
      <c r="H31" s="111"/>
      <c r="I31" s="111"/>
      <c r="K31" s="49" t="str">
        <f t="shared" si="4"/>
        <v/>
      </c>
      <c r="L31" s="49" t="str">
        <f t="shared" si="4"/>
        <v/>
      </c>
      <c r="N31" s="49" t="str">
        <f t="shared" si="5"/>
        <v/>
      </c>
      <c r="O31" s="49" t="str">
        <f t="shared" si="5"/>
        <v/>
      </c>
      <c r="P31" s="108" t="s">
        <v>21</v>
      </c>
      <c r="Q31" s="46"/>
      <c r="R31" s="46"/>
      <c r="S31" s="46"/>
    </row>
    <row r="32" spans="2:19" ht="15" customHeight="1" x14ac:dyDescent="0.4">
      <c r="H32" s="112"/>
      <c r="I32" s="112"/>
      <c r="K32" s="49" t="str">
        <f t="shared" si="4"/>
        <v/>
      </c>
      <c r="L32" s="49" t="str">
        <f t="shared" si="4"/>
        <v/>
      </c>
      <c r="N32" s="49" t="str">
        <f t="shared" si="5"/>
        <v/>
      </c>
      <c r="O32" s="49" t="str">
        <f t="shared" si="5"/>
        <v/>
      </c>
      <c r="P32" s="108" t="s">
        <v>22</v>
      </c>
      <c r="Q32" s="46"/>
      <c r="R32" s="46"/>
      <c r="S32" s="46"/>
    </row>
    <row r="33" spans="2:19" x14ac:dyDescent="0.4">
      <c r="B33" s="113"/>
      <c r="G33" s="49" t="s">
        <v>41</v>
      </c>
      <c r="H33" s="112"/>
      <c r="I33" s="114" t="s">
        <v>42</v>
      </c>
      <c r="K33" s="49" t="str">
        <f t="shared" si="4"/>
        <v/>
      </c>
      <c r="L33" s="49" t="str">
        <f t="shared" si="4"/>
        <v/>
      </c>
      <c r="N33" s="49" t="str">
        <f t="shared" si="5"/>
        <v/>
      </c>
      <c r="O33" s="49" t="str">
        <f t="shared" si="5"/>
        <v/>
      </c>
      <c r="Q33" s="112" t="str">
        <f>IF(H33=0,"",H33)</f>
        <v/>
      </c>
      <c r="R33" s="114"/>
      <c r="S33" s="49" t="str">
        <f>IF(J33=0,"",J33)</f>
        <v/>
      </c>
    </row>
    <row r="34" spans="2:19" x14ac:dyDescent="0.4">
      <c r="K34" s="49" t="str">
        <f t="shared" si="4"/>
        <v/>
      </c>
      <c r="L34" s="49" t="str">
        <f t="shared" si="4"/>
        <v/>
      </c>
      <c r="N34" s="49" t="str">
        <f t="shared" si="5"/>
        <v/>
      </c>
      <c r="O34" s="49" t="str">
        <f t="shared" si="5"/>
        <v/>
      </c>
      <c r="P34" s="49" t="str">
        <f>IF(G34=0,"",G34)</f>
        <v/>
      </c>
      <c r="Q34" s="49" t="str">
        <f>IF(H34=0,"",H34)</f>
        <v/>
      </c>
      <c r="R34" s="49" t="str">
        <f>IF(I34=0,"",I34)</f>
        <v/>
      </c>
      <c r="S34" s="49" t="str">
        <f>IF(J34=0,"",J34)</f>
        <v/>
      </c>
    </row>
    <row r="35" spans="2:19" x14ac:dyDescent="0.4">
      <c r="K35" s="49" t="str">
        <f t="shared" si="4"/>
        <v/>
      </c>
      <c r="L35" s="49" t="str">
        <f t="shared" si="4"/>
        <v/>
      </c>
      <c r="N35" s="49" t="str">
        <f t="shared" si="5"/>
        <v/>
      </c>
      <c r="O35" s="49" t="str">
        <f t="shared" si="5"/>
        <v/>
      </c>
      <c r="P35" s="49" t="str">
        <f>IF(G35=0,"",G35)</f>
        <v/>
      </c>
      <c r="Q35" s="49" t="str">
        <f>IF(H35=0,"",H35)</f>
        <v/>
      </c>
      <c r="R35" s="49" t="str">
        <f>IF(I35=0,"",I35)</f>
        <v/>
      </c>
      <c r="S35" s="49" t="str">
        <f>IF(J35=0,"",J35)</f>
        <v/>
      </c>
    </row>
    <row r="36" spans="2:19" ht="34.9" customHeight="1" x14ac:dyDescent="0.4"/>
    <row r="37" spans="2:19" ht="33" customHeight="1" x14ac:dyDescent="0.4"/>
    <row r="38" spans="2:19" ht="12.75" customHeight="1" x14ac:dyDescent="0.4"/>
    <row r="39" spans="2:19" ht="12.75" customHeight="1" x14ac:dyDescent="0.4"/>
    <row r="41" spans="2:19" ht="23.45" customHeight="1" x14ac:dyDescent="0.4"/>
    <row r="42" spans="2:19" ht="9" customHeight="1" x14ac:dyDescent="0.4"/>
    <row r="43" spans="2:19" ht="27.6" customHeight="1" x14ac:dyDescent="0.4"/>
    <row r="44" spans="2:19" ht="27.6" customHeight="1" x14ac:dyDescent="0.4"/>
    <row r="45" spans="2:19" ht="27.6" customHeight="1" x14ac:dyDescent="0.4"/>
    <row r="46" spans="2:19" ht="27.6" customHeight="1" x14ac:dyDescent="0.4"/>
    <row r="47" spans="2:19" ht="27.6" customHeight="1" x14ac:dyDescent="0.4"/>
    <row r="48" spans="2:19" ht="27.6" customHeight="1" x14ac:dyDescent="0.4"/>
    <row r="49" ht="27.6" customHeight="1" x14ac:dyDescent="0.4"/>
    <row r="50" ht="27.6" customHeight="1" x14ac:dyDescent="0.4"/>
    <row r="51" ht="27.6" customHeight="1" x14ac:dyDescent="0.4"/>
    <row r="52" ht="27.6" customHeight="1" x14ac:dyDescent="0.4"/>
    <row r="53" ht="27.6" customHeight="1" x14ac:dyDescent="0.4"/>
    <row r="54" ht="48" customHeight="1" x14ac:dyDescent="0.4"/>
    <row r="55" ht="15" customHeight="1" x14ac:dyDescent="0.4"/>
    <row r="56" ht="15" customHeight="1" x14ac:dyDescent="0.4"/>
    <row r="57" ht="15" customHeight="1" x14ac:dyDescent="0.4"/>
    <row r="58" ht="15" customHeight="1" x14ac:dyDescent="0.4"/>
    <row r="59" ht="15" customHeight="1" x14ac:dyDescent="0.4"/>
    <row r="60" ht="15" customHeight="1" x14ac:dyDescent="0.4"/>
    <row r="61" ht="15" customHeight="1" x14ac:dyDescent="0.4"/>
    <row r="62"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sheetData>
  <mergeCells count="49">
    <mergeCell ref="Q32:S32"/>
    <mergeCell ref="H28:I28"/>
    <mergeCell ref="Q28:S28"/>
    <mergeCell ref="Q29:S29"/>
    <mergeCell ref="H30:I30"/>
    <mergeCell ref="Q30:S30"/>
    <mergeCell ref="Q31:S31"/>
    <mergeCell ref="D20:I20"/>
    <mergeCell ref="M20:R20"/>
    <mergeCell ref="B22:J25"/>
    <mergeCell ref="K22:S25"/>
    <mergeCell ref="C26:F26"/>
    <mergeCell ref="H26:I26"/>
    <mergeCell ref="L26:O26"/>
    <mergeCell ref="Q26:R26"/>
    <mergeCell ref="B16:H16"/>
    <mergeCell ref="K16:Q16"/>
    <mergeCell ref="D18:F18"/>
    <mergeCell ref="H18:I18"/>
    <mergeCell ref="M18:O18"/>
    <mergeCell ref="Q18:R18"/>
    <mergeCell ref="C15:E15"/>
    <mergeCell ref="L15:N15"/>
    <mergeCell ref="C12:E12"/>
    <mergeCell ref="L12:N12"/>
    <mergeCell ref="C13:E13"/>
    <mergeCell ref="L13:N13"/>
    <mergeCell ref="C14:E14"/>
    <mergeCell ref="L14:N14"/>
    <mergeCell ref="E8:H8"/>
    <mergeCell ref="N8:Q8"/>
    <mergeCell ref="C10:E10"/>
    <mergeCell ref="L10:N10"/>
    <mergeCell ref="C11:E11"/>
    <mergeCell ref="L11:N11"/>
    <mergeCell ref="B5:E5"/>
    <mergeCell ref="F5:F6"/>
    <mergeCell ref="I5:J5"/>
    <mergeCell ref="K5:N5"/>
    <mergeCell ref="O5:O6"/>
    <mergeCell ref="R5:S5"/>
    <mergeCell ref="B6:E6"/>
    <mergeCell ref="K6:N6"/>
    <mergeCell ref="B2:J2"/>
    <mergeCell ref="K2:S2"/>
    <mergeCell ref="E3:H3"/>
    <mergeCell ref="N3:Q3"/>
    <mergeCell ref="I4:J4"/>
    <mergeCell ref="R4:S4"/>
  </mergeCells>
  <phoneticPr fontId="3"/>
  <pageMargins left="0.78740157480314965" right="0.39370078740157483" top="0.78740157480314965" bottom="0.78740157480314965" header="0" footer="0"/>
  <pageSetup paperSize="9" scale="88" orientation="portrait" horizontalDpi="300" verticalDpi="300" r:id="rId1"/>
  <headerFooter alignWithMargins="0"/>
  <colBreaks count="1" manualBreakCount="1">
    <brk id="1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市価</vt:lpstr>
      <vt:lpstr>入札</vt:lpstr>
      <vt:lpstr>市価!Print_Area</vt:lpstr>
      <vt:lpstr>入札!Print_Area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大堀　湧</dc:creator>
  <cp:lastModifiedBy>大堀　湧</cp:lastModifiedBy>
  <dcterms:created xsi:type="dcterms:W3CDTF">2026-07-24T04:53:53Z</dcterms:created>
  <dcterms:modified xsi:type="dcterms:W3CDTF">2026-07-24T05:20:11Z</dcterms:modified>
</cp:coreProperties>
</file>