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655\Desktop\"/>
    </mc:Choice>
  </mc:AlternateContent>
  <xr:revisionPtr revIDLastSave="0" documentId="8_{347125C4-E95D-4028-9CDA-726B672D3ED2}" xr6:coauthVersionLast="47" xr6:coauthVersionMax="47" xr10:uidLastSave="{00000000-0000-0000-0000-000000000000}"/>
  <bookViews>
    <workbookView xWindow="-108" yWindow="-108" windowWidth="23256" windowHeight="12456" xr2:uid="{C603B40D-831C-44FC-AE9B-F5DEA539EB9A}"/>
  </bookViews>
  <sheets>
    <sheet name="市価入札内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[1]基本食!#REF!</definedName>
    <definedName name="_xlnm._FilterDatabase" localSheetId="0" hidden="1">市価入札内訳!$A$2:$BC$508</definedName>
    <definedName name="_Key1" hidden="1">#REF!</definedName>
    <definedName name="_Sort" hidden="1">#REF!</definedName>
    <definedName name="hg">#REF!</definedName>
    <definedName name="ｌｋ">#REF!</definedName>
    <definedName name="_xlnm.Print_Area" localSheetId="0">市価入札内訳!$A$1:$F$450</definedName>
    <definedName name="_xlnm.Print_Titles" localSheetId="0">市価入札内訳!$1:$2</definedName>
    <definedName name="あざ" localSheetId="0">#REF!</definedName>
    <definedName name="あざ">#REF!</definedName>
    <definedName name="チェック">[2]ﾁｪｯｸ3!$K$11:$K$12</definedName>
    <definedName name="ﾃﾞｰﾀ">[3]ﾃﾞｰﾀ!$A$1:$AF$122</definedName>
    <definedName name="ナンバー">#REF!</definedName>
    <definedName name="一位代価表" localSheetId="0">#REF!</definedName>
    <definedName name="一位代価表">#REF!</definedName>
    <definedName name="屋外キュービクル盤" localSheetId="0">#REF!</definedName>
    <definedName name="屋外キュービクル盤">#REF!</definedName>
    <definedName name="基礎代価" localSheetId="0">#REF!</definedName>
    <definedName name="基礎代価">#REF!</definedName>
    <definedName name="計" localSheetId="0">#REF!</definedName>
    <definedName name="計">#REF!</definedName>
    <definedName name="公告">[4]抽出個所!#REF!</definedName>
    <definedName name="控除">'[5]支決(隊員)'!#REF!</definedName>
    <definedName name="控除決議">'[6]支決(隊員)'!#REF!</definedName>
    <definedName name="合計人数">#REF!</definedName>
    <definedName name="債権金額">#REF!</definedName>
    <definedName name="債権者">#REF!</definedName>
    <definedName name="債権者名前">#REF!</definedName>
    <definedName name="支決別紙">#REF!</definedName>
    <definedName name="種別">[7]日付等!$F$3</definedName>
    <definedName name="集計表">#REF!</definedName>
    <definedName name="集計別紙">#REF!</definedName>
    <definedName name="職種">[8]リスト!$I$2:$I$23</definedName>
    <definedName name="人数">#REF!</definedName>
    <definedName name="人数総計">#REF!</definedName>
    <definedName name="図22" localSheetId="0">#REF!</definedName>
    <definedName name="図22">#REF!</definedName>
    <definedName name="代_１" localSheetId="0">#REF!</definedName>
    <definedName name="代_１">#REF!</definedName>
    <definedName name="代価屋根" localSheetId="0">#REF!</definedName>
    <definedName name="代価屋根">#REF!</definedName>
    <definedName name="代表者_新崎_健一">#REF!</definedName>
    <definedName name="天候">[8]リスト!$G$2:$G$4</definedName>
    <definedName name="入札書２">#REF!</definedName>
    <definedName name="入札書４">#REF!</definedName>
    <definedName name="負債">#REF!</definedName>
    <definedName name="負債者">#REF!</definedName>
    <definedName name="平成12年6月30日">[9]抽出個所!#REF!</definedName>
    <definedName name="平成8年3月15日">[10]抽出個所!#REF!</definedName>
    <definedName name="名___称" localSheetId="0">#REF!</definedName>
    <definedName name="名___称">#REF!</definedName>
    <definedName name="目">[8]リスト!$A$2:$A$3</definedName>
    <definedName name="予内訳">#REF!</definedName>
    <definedName name="糧食購入要求書">#REF!</definedName>
    <definedName name="臨時支決">'[6]支決(隊員)'!#REF!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08" i="1" l="1"/>
  <c r="P507" i="1"/>
  <c r="P506" i="1"/>
  <c r="P505" i="1"/>
  <c r="P504" i="1"/>
  <c r="P503" i="1"/>
  <c r="H503" i="1"/>
  <c r="G503" i="1"/>
  <c r="O502" i="1"/>
  <c r="N502" i="1"/>
  <c r="P502" i="1" s="1"/>
  <c r="M502" i="1"/>
  <c r="L502" i="1"/>
  <c r="K502" i="1"/>
  <c r="P501" i="1"/>
  <c r="O501" i="1"/>
  <c r="N501" i="1"/>
  <c r="M501" i="1"/>
  <c r="L501" i="1"/>
  <c r="K501" i="1"/>
  <c r="P500" i="1"/>
  <c r="O500" i="1"/>
  <c r="N500" i="1"/>
  <c r="M500" i="1"/>
  <c r="L500" i="1"/>
  <c r="K500" i="1"/>
  <c r="O499" i="1"/>
  <c r="N499" i="1"/>
  <c r="P499" i="1" s="1"/>
  <c r="M499" i="1"/>
  <c r="L499" i="1"/>
  <c r="K499" i="1"/>
  <c r="O498" i="1"/>
  <c r="N498" i="1"/>
  <c r="P498" i="1" s="1"/>
  <c r="M498" i="1"/>
  <c r="L498" i="1"/>
  <c r="K498" i="1"/>
  <c r="P497" i="1"/>
  <c r="O497" i="1"/>
  <c r="N497" i="1"/>
  <c r="M497" i="1"/>
  <c r="L497" i="1"/>
  <c r="K497" i="1"/>
  <c r="P496" i="1"/>
  <c r="O496" i="1"/>
  <c r="N496" i="1"/>
  <c r="M496" i="1"/>
  <c r="L496" i="1"/>
  <c r="K496" i="1"/>
  <c r="O495" i="1"/>
  <c r="N495" i="1"/>
  <c r="P495" i="1" s="1"/>
  <c r="M495" i="1"/>
  <c r="L495" i="1"/>
  <c r="K495" i="1"/>
  <c r="O494" i="1"/>
  <c r="N494" i="1"/>
  <c r="P494" i="1" s="1"/>
  <c r="M494" i="1"/>
  <c r="L494" i="1"/>
  <c r="K494" i="1"/>
  <c r="P493" i="1"/>
  <c r="O493" i="1"/>
  <c r="N493" i="1"/>
  <c r="M493" i="1"/>
  <c r="L493" i="1"/>
  <c r="K493" i="1"/>
  <c r="P492" i="1"/>
  <c r="O492" i="1"/>
  <c r="N492" i="1"/>
  <c r="M492" i="1"/>
  <c r="L492" i="1"/>
  <c r="K492" i="1"/>
  <c r="O491" i="1"/>
  <c r="N491" i="1"/>
  <c r="P491" i="1" s="1"/>
  <c r="M491" i="1"/>
  <c r="L491" i="1"/>
  <c r="K491" i="1"/>
  <c r="O490" i="1"/>
  <c r="N490" i="1"/>
  <c r="P490" i="1" s="1"/>
  <c r="M490" i="1"/>
  <c r="L490" i="1"/>
  <c r="K490" i="1"/>
  <c r="P489" i="1"/>
  <c r="O489" i="1"/>
  <c r="N489" i="1"/>
  <c r="M489" i="1"/>
  <c r="L489" i="1"/>
  <c r="K489" i="1"/>
  <c r="P488" i="1"/>
  <c r="O488" i="1"/>
  <c r="N488" i="1"/>
  <c r="M488" i="1"/>
  <c r="L488" i="1"/>
  <c r="K488" i="1"/>
  <c r="O487" i="1"/>
  <c r="N487" i="1"/>
  <c r="P487" i="1" s="1"/>
  <c r="M487" i="1"/>
  <c r="L487" i="1"/>
  <c r="K487" i="1"/>
  <c r="O486" i="1"/>
  <c r="N486" i="1"/>
  <c r="P486" i="1" s="1"/>
  <c r="M486" i="1"/>
  <c r="L486" i="1"/>
  <c r="K486" i="1"/>
  <c r="P485" i="1"/>
  <c r="O485" i="1"/>
  <c r="N485" i="1"/>
  <c r="M485" i="1"/>
  <c r="L485" i="1"/>
  <c r="K485" i="1"/>
  <c r="P484" i="1"/>
  <c r="O484" i="1"/>
  <c r="N484" i="1"/>
  <c r="M484" i="1"/>
  <c r="L484" i="1"/>
  <c r="K484" i="1"/>
  <c r="O483" i="1"/>
  <c r="N483" i="1"/>
  <c r="P483" i="1" s="1"/>
  <c r="M483" i="1"/>
  <c r="L483" i="1"/>
  <c r="K483" i="1"/>
  <c r="O482" i="1"/>
  <c r="N482" i="1"/>
  <c r="P482" i="1" s="1"/>
  <c r="M482" i="1"/>
  <c r="L482" i="1"/>
  <c r="K482" i="1"/>
  <c r="P481" i="1"/>
  <c r="O481" i="1"/>
  <c r="N481" i="1"/>
  <c r="M481" i="1"/>
  <c r="L481" i="1"/>
  <c r="K481" i="1"/>
  <c r="P480" i="1"/>
  <c r="O480" i="1"/>
  <c r="N480" i="1"/>
  <c r="M480" i="1"/>
  <c r="L480" i="1"/>
  <c r="K480" i="1"/>
  <c r="O479" i="1"/>
  <c r="N479" i="1"/>
  <c r="P479" i="1" s="1"/>
  <c r="M479" i="1"/>
  <c r="L479" i="1"/>
  <c r="K479" i="1"/>
  <c r="O478" i="1"/>
  <c r="N478" i="1"/>
  <c r="P478" i="1" s="1"/>
  <c r="M478" i="1"/>
  <c r="L478" i="1"/>
  <c r="K478" i="1"/>
  <c r="P477" i="1"/>
  <c r="O477" i="1"/>
  <c r="N477" i="1"/>
  <c r="M477" i="1"/>
  <c r="L477" i="1"/>
  <c r="K477" i="1"/>
  <c r="P476" i="1"/>
  <c r="O476" i="1"/>
  <c r="N476" i="1"/>
  <c r="M476" i="1"/>
  <c r="L476" i="1"/>
  <c r="K476" i="1"/>
  <c r="O475" i="1"/>
  <c r="N475" i="1"/>
  <c r="P475" i="1" s="1"/>
  <c r="M475" i="1"/>
  <c r="L475" i="1"/>
  <c r="K475" i="1"/>
  <c r="O474" i="1"/>
  <c r="N474" i="1"/>
  <c r="P474" i="1" s="1"/>
  <c r="M474" i="1"/>
  <c r="L474" i="1"/>
  <c r="K474" i="1"/>
  <c r="P473" i="1"/>
  <c r="O473" i="1"/>
  <c r="N473" i="1"/>
  <c r="M473" i="1"/>
  <c r="L473" i="1"/>
  <c r="K473" i="1"/>
  <c r="P472" i="1"/>
  <c r="O472" i="1"/>
  <c r="N472" i="1"/>
  <c r="M472" i="1"/>
  <c r="L472" i="1"/>
  <c r="K472" i="1"/>
  <c r="O471" i="1"/>
  <c r="N471" i="1"/>
  <c r="P471" i="1" s="1"/>
  <c r="M471" i="1"/>
  <c r="L471" i="1"/>
  <c r="K471" i="1"/>
  <c r="O470" i="1"/>
  <c r="N470" i="1"/>
  <c r="P470" i="1" s="1"/>
  <c r="M470" i="1"/>
  <c r="L470" i="1"/>
  <c r="K470" i="1"/>
  <c r="P469" i="1"/>
  <c r="O469" i="1"/>
  <c r="N469" i="1"/>
  <c r="M469" i="1"/>
  <c r="L469" i="1"/>
  <c r="K469" i="1"/>
  <c r="P468" i="1"/>
  <c r="O468" i="1"/>
  <c r="N468" i="1"/>
  <c r="M468" i="1"/>
  <c r="L468" i="1"/>
  <c r="K468" i="1"/>
  <c r="O467" i="1"/>
  <c r="N467" i="1"/>
  <c r="P467" i="1" s="1"/>
  <c r="M467" i="1"/>
  <c r="L467" i="1"/>
  <c r="K467" i="1"/>
  <c r="O466" i="1"/>
  <c r="N466" i="1"/>
  <c r="P466" i="1" s="1"/>
  <c r="M466" i="1"/>
  <c r="L466" i="1"/>
  <c r="K466" i="1"/>
  <c r="P465" i="1"/>
  <c r="O465" i="1"/>
  <c r="N465" i="1"/>
  <c r="M465" i="1"/>
  <c r="L465" i="1"/>
  <c r="K465" i="1"/>
  <c r="P464" i="1"/>
  <c r="O464" i="1"/>
  <c r="N464" i="1"/>
  <c r="M464" i="1"/>
  <c r="L464" i="1"/>
  <c r="K464" i="1"/>
  <c r="O463" i="1"/>
  <c r="N463" i="1"/>
  <c r="P463" i="1" s="1"/>
  <c r="M463" i="1"/>
  <c r="L463" i="1"/>
  <c r="K463" i="1"/>
  <c r="O462" i="1"/>
  <c r="N462" i="1"/>
  <c r="P462" i="1" s="1"/>
  <c r="M462" i="1"/>
  <c r="L462" i="1"/>
  <c r="K462" i="1"/>
  <c r="P461" i="1"/>
  <c r="O461" i="1"/>
  <c r="N461" i="1"/>
  <c r="M461" i="1"/>
  <c r="L461" i="1"/>
  <c r="K461" i="1"/>
  <c r="P460" i="1"/>
  <c r="O460" i="1"/>
  <c r="N460" i="1"/>
  <c r="M460" i="1"/>
  <c r="L460" i="1"/>
  <c r="K460" i="1"/>
  <c r="O459" i="1"/>
  <c r="N459" i="1"/>
  <c r="P459" i="1" s="1"/>
  <c r="M459" i="1"/>
  <c r="L459" i="1"/>
  <c r="K459" i="1"/>
  <c r="O458" i="1"/>
  <c r="N458" i="1"/>
  <c r="P458" i="1" s="1"/>
  <c r="M458" i="1"/>
  <c r="L458" i="1"/>
  <c r="K458" i="1"/>
  <c r="P457" i="1"/>
  <c r="O457" i="1"/>
  <c r="N457" i="1"/>
  <c r="M457" i="1"/>
  <c r="L457" i="1"/>
  <c r="K457" i="1"/>
  <c r="P456" i="1"/>
  <c r="O456" i="1"/>
  <c r="N456" i="1"/>
  <c r="M456" i="1"/>
  <c r="L456" i="1"/>
  <c r="K456" i="1"/>
  <c r="O455" i="1"/>
  <c r="N455" i="1"/>
  <c r="P455" i="1" s="1"/>
  <c r="M455" i="1"/>
  <c r="L455" i="1"/>
  <c r="K455" i="1"/>
  <c r="O454" i="1"/>
  <c r="N454" i="1"/>
  <c r="P454" i="1" s="1"/>
  <c r="M454" i="1"/>
  <c r="L454" i="1"/>
  <c r="K454" i="1"/>
  <c r="P453" i="1"/>
  <c r="O453" i="1"/>
  <c r="N453" i="1"/>
  <c r="M453" i="1"/>
  <c r="L453" i="1"/>
  <c r="K453" i="1"/>
  <c r="P452" i="1"/>
  <c r="O452" i="1"/>
  <c r="N452" i="1"/>
  <c r="M452" i="1"/>
  <c r="L452" i="1"/>
  <c r="K452" i="1"/>
  <c r="O451" i="1"/>
  <c r="N451" i="1"/>
  <c r="P451" i="1" s="1"/>
  <c r="M451" i="1"/>
  <c r="L451" i="1"/>
  <c r="K451" i="1"/>
  <c r="P450" i="1"/>
  <c r="O450" i="1"/>
  <c r="N450" i="1"/>
  <c r="M450" i="1"/>
  <c r="L450" i="1"/>
  <c r="K450" i="1"/>
  <c r="P449" i="1"/>
  <c r="O449" i="1"/>
  <c r="N449" i="1"/>
  <c r="M449" i="1"/>
  <c r="L449" i="1"/>
  <c r="K449" i="1"/>
  <c r="P448" i="1"/>
  <c r="O448" i="1"/>
  <c r="N448" i="1"/>
  <c r="M448" i="1"/>
  <c r="L448" i="1"/>
  <c r="K448" i="1"/>
  <c r="O447" i="1"/>
  <c r="N447" i="1"/>
  <c r="P447" i="1" s="1"/>
  <c r="M447" i="1"/>
  <c r="L447" i="1"/>
  <c r="K447" i="1"/>
  <c r="P446" i="1"/>
  <c r="O446" i="1"/>
  <c r="N446" i="1"/>
  <c r="M446" i="1"/>
  <c r="L446" i="1"/>
  <c r="K446" i="1"/>
  <c r="P445" i="1"/>
  <c r="O445" i="1"/>
  <c r="N445" i="1"/>
  <c r="M445" i="1"/>
  <c r="L445" i="1"/>
  <c r="K445" i="1"/>
  <c r="P444" i="1"/>
  <c r="O444" i="1"/>
  <c r="N444" i="1"/>
  <c r="M444" i="1"/>
  <c r="L444" i="1"/>
  <c r="K444" i="1"/>
  <c r="O443" i="1"/>
  <c r="N443" i="1"/>
  <c r="P443" i="1" s="1"/>
  <c r="M443" i="1"/>
  <c r="L443" i="1"/>
  <c r="K443" i="1"/>
  <c r="P442" i="1"/>
  <c r="O442" i="1"/>
  <c r="N442" i="1"/>
  <c r="M442" i="1"/>
  <c r="L442" i="1"/>
  <c r="K442" i="1"/>
  <c r="P441" i="1"/>
  <c r="O441" i="1"/>
  <c r="N441" i="1"/>
  <c r="M441" i="1"/>
  <c r="L441" i="1"/>
  <c r="K441" i="1"/>
  <c r="P440" i="1"/>
  <c r="O440" i="1"/>
  <c r="N440" i="1"/>
  <c r="M440" i="1"/>
  <c r="L440" i="1"/>
  <c r="K440" i="1"/>
  <c r="O439" i="1"/>
  <c r="N439" i="1"/>
  <c r="P439" i="1" s="1"/>
  <c r="M439" i="1"/>
  <c r="L439" i="1"/>
  <c r="K439" i="1"/>
  <c r="P438" i="1"/>
  <c r="O438" i="1"/>
  <c r="N438" i="1"/>
  <c r="M438" i="1"/>
  <c r="L438" i="1"/>
  <c r="K438" i="1"/>
  <c r="P437" i="1"/>
  <c r="O437" i="1"/>
  <c r="N437" i="1"/>
  <c r="M437" i="1"/>
  <c r="L437" i="1"/>
  <c r="K437" i="1"/>
  <c r="P436" i="1"/>
  <c r="O436" i="1"/>
  <c r="N436" i="1"/>
  <c r="M436" i="1"/>
  <c r="L436" i="1"/>
  <c r="K436" i="1"/>
  <c r="O435" i="1"/>
  <c r="N435" i="1"/>
  <c r="P435" i="1" s="1"/>
  <c r="M435" i="1"/>
  <c r="L435" i="1"/>
  <c r="K435" i="1"/>
  <c r="P434" i="1"/>
  <c r="O434" i="1"/>
  <c r="N434" i="1"/>
  <c r="M434" i="1"/>
  <c r="L434" i="1"/>
  <c r="K434" i="1"/>
  <c r="P433" i="1"/>
  <c r="O433" i="1"/>
  <c r="N433" i="1"/>
  <c r="M433" i="1"/>
  <c r="L433" i="1"/>
  <c r="K433" i="1"/>
  <c r="P432" i="1"/>
  <c r="O432" i="1"/>
  <c r="N432" i="1"/>
  <c r="M432" i="1"/>
  <c r="L432" i="1"/>
  <c r="K432" i="1"/>
  <c r="O431" i="1"/>
  <c r="N431" i="1"/>
  <c r="P431" i="1" s="1"/>
  <c r="M431" i="1"/>
  <c r="L431" i="1"/>
  <c r="K431" i="1"/>
  <c r="P430" i="1"/>
  <c r="O430" i="1"/>
  <c r="N430" i="1"/>
  <c r="M430" i="1"/>
  <c r="L430" i="1"/>
  <c r="K430" i="1"/>
  <c r="P429" i="1"/>
  <c r="O429" i="1"/>
  <c r="N429" i="1"/>
  <c r="M429" i="1"/>
  <c r="L429" i="1"/>
  <c r="K429" i="1"/>
  <c r="P428" i="1"/>
  <c r="O428" i="1"/>
  <c r="N428" i="1"/>
  <c r="M428" i="1"/>
  <c r="L428" i="1"/>
  <c r="K428" i="1"/>
  <c r="O427" i="1"/>
  <c r="N427" i="1"/>
  <c r="P427" i="1" s="1"/>
  <c r="M427" i="1"/>
  <c r="L427" i="1"/>
  <c r="K427" i="1"/>
  <c r="P426" i="1"/>
  <c r="O426" i="1"/>
  <c r="N426" i="1"/>
  <c r="M426" i="1"/>
  <c r="L426" i="1"/>
  <c r="K426" i="1"/>
  <c r="P425" i="1"/>
  <c r="O425" i="1"/>
  <c r="N425" i="1"/>
  <c r="M425" i="1"/>
  <c r="L425" i="1"/>
  <c r="K425" i="1"/>
  <c r="P424" i="1"/>
  <c r="O424" i="1"/>
  <c r="N424" i="1"/>
  <c r="M424" i="1"/>
  <c r="L424" i="1"/>
  <c r="K424" i="1"/>
  <c r="O423" i="1"/>
  <c r="N423" i="1"/>
  <c r="P423" i="1" s="1"/>
  <c r="M423" i="1"/>
  <c r="L423" i="1"/>
  <c r="K423" i="1"/>
  <c r="P422" i="1"/>
  <c r="O422" i="1"/>
  <c r="N422" i="1"/>
  <c r="M422" i="1"/>
  <c r="L422" i="1"/>
  <c r="K422" i="1"/>
  <c r="P421" i="1"/>
  <c r="O421" i="1"/>
  <c r="N421" i="1"/>
  <c r="M421" i="1"/>
  <c r="L421" i="1"/>
  <c r="K421" i="1"/>
  <c r="P420" i="1"/>
  <c r="O420" i="1"/>
  <c r="N420" i="1"/>
  <c r="M420" i="1"/>
  <c r="L420" i="1"/>
  <c r="K420" i="1"/>
  <c r="O419" i="1"/>
  <c r="N419" i="1"/>
  <c r="P419" i="1" s="1"/>
  <c r="M419" i="1"/>
  <c r="L419" i="1"/>
  <c r="K419" i="1"/>
  <c r="P418" i="1"/>
  <c r="O418" i="1"/>
  <c r="N418" i="1"/>
  <c r="M418" i="1"/>
  <c r="L418" i="1"/>
  <c r="K418" i="1"/>
  <c r="P417" i="1"/>
  <c r="O417" i="1"/>
  <c r="N417" i="1"/>
  <c r="M417" i="1"/>
  <c r="L417" i="1"/>
  <c r="K417" i="1"/>
  <c r="P416" i="1"/>
  <c r="O416" i="1"/>
  <c r="N416" i="1"/>
  <c r="M416" i="1"/>
  <c r="L416" i="1"/>
  <c r="K416" i="1"/>
  <c r="O415" i="1"/>
  <c r="N415" i="1"/>
  <c r="P415" i="1" s="1"/>
  <c r="M415" i="1"/>
  <c r="L415" i="1"/>
  <c r="K415" i="1"/>
  <c r="P414" i="1"/>
  <c r="O414" i="1"/>
  <c r="N414" i="1"/>
  <c r="M414" i="1"/>
  <c r="L414" i="1"/>
  <c r="K414" i="1"/>
  <c r="P413" i="1"/>
  <c r="O413" i="1"/>
  <c r="N413" i="1"/>
  <c r="M413" i="1"/>
  <c r="L413" i="1"/>
  <c r="K413" i="1"/>
  <c r="P412" i="1"/>
  <c r="O412" i="1"/>
  <c r="N412" i="1"/>
  <c r="M412" i="1"/>
  <c r="L412" i="1"/>
  <c r="K412" i="1"/>
  <c r="O411" i="1"/>
  <c r="N411" i="1"/>
  <c r="P411" i="1" s="1"/>
  <c r="M411" i="1"/>
  <c r="L411" i="1"/>
  <c r="K411" i="1"/>
  <c r="P410" i="1"/>
  <c r="O410" i="1"/>
  <c r="N410" i="1"/>
  <c r="M410" i="1"/>
  <c r="L410" i="1"/>
  <c r="K410" i="1"/>
  <c r="P409" i="1"/>
  <c r="O409" i="1"/>
  <c r="N409" i="1"/>
  <c r="M409" i="1"/>
  <c r="L409" i="1"/>
  <c r="K409" i="1"/>
  <c r="P408" i="1"/>
  <c r="O408" i="1"/>
  <c r="N408" i="1"/>
  <c r="M408" i="1"/>
  <c r="L408" i="1"/>
  <c r="K408" i="1"/>
  <c r="O407" i="1"/>
  <c r="N407" i="1"/>
  <c r="P407" i="1" s="1"/>
  <c r="M407" i="1"/>
  <c r="L407" i="1"/>
  <c r="K407" i="1"/>
  <c r="P406" i="1"/>
  <c r="O406" i="1"/>
  <c r="N406" i="1"/>
  <c r="M406" i="1"/>
  <c r="L406" i="1"/>
  <c r="K406" i="1"/>
  <c r="P405" i="1"/>
  <c r="O405" i="1"/>
  <c r="N405" i="1"/>
  <c r="M405" i="1"/>
  <c r="L405" i="1"/>
  <c r="K405" i="1"/>
  <c r="P404" i="1"/>
  <c r="O404" i="1"/>
  <c r="N404" i="1"/>
  <c r="M404" i="1"/>
  <c r="L404" i="1"/>
  <c r="K404" i="1"/>
  <c r="O403" i="1"/>
  <c r="N403" i="1"/>
  <c r="P403" i="1" s="1"/>
  <c r="M403" i="1"/>
  <c r="L403" i="1"/>
  <c r="K403" i="1"/>
  <c r="P402" i="1"/>
  <c r="O402" i="1"/>
  <c r="N402" i="1"/>
  <c r="M402" i="1"/>
  <c r="L402" i="1"/>
  <c r="K402" i="1"/>
  <c r="P401" i="1"/>
  <c r="O401" i="1"/>
  <c r="N401" i="1"/>
  <c r="M401" i="1"/>
  <c r="L401" i="1"/>
  <c r="K401" i="1"/>
  <c r="P400" i="1"/>
  <c r="O400" i="1"/>
  <c r="N400" i="1"/>
  <c r="M400" i="1"/>
  <c r="L400" i="1"/>
  <c r="K400" i="1"/>
  <c r="O399" i="1"/>
  <c r="N399" i="1"/>
  <c r="P399" i="1" s="1"/>
  <c r="M399" i="1"/>
  <c r="L399" i="1"/>
  <c r="K399" i="1"/>
  <c r="P398" i="1"/>
  <c r="O398" i="1"/>
  <c r="N398" i="1"/>
  <c r="M398" i="1"/>
  <c r="L398" i="1"/>
  <c r="K398" i="1"/>
  <c r="P397" i="1"/>
  <c r="O397" i="1"/>
  <c r="N397" i="1"/>
  <c r="M397" i="1"/>
  <c r="L397" i="1"/>
  <c r="K397" i="1"/>
  <c r="P396" i="1"/>
  <c r="O396" i="1"/>
  <c r="N396" i="1"/>
  <c r="M396" i="1"/>
  <c r="L396" i="1"/>
  <c r="K396" i="1"/>
  <c r="O395" i="1"/>
  <c r="N395" i="1"/>
  <c r="P395" i="1" s="1"/>
  <c r="M395" i="1"/>
  <c r="L395" i="1"/>
  <c r="K395" i="1"/>
  <c r="P394" i="1"/>
  <c r="O394" i="1"/>
  <c r="N394" i="1"/>
  <c r="M394" i="1"/>
  <c r="L394" i="1"/>
  <c r="K394" i="1"/>
  <c r="P393" i="1"/>
  <c r="O393" i="1"/>
  <c r="N393" i="1"/>
  <c r="M393" i="1"/>
  <c r="L393" i="1"/>
  <c r="K393" i="1"/>
  <c r="P392" i="1"/>
  <c r="O392" i="1"/>
  <c r="N392" i="1"/>
  <c r="M392" i="1"/>
  <c r="L392" i="1"/>
  <c r="K392" i="1"/>
  <c r="O391" i="1"/>
  <c r="N391" i="1"/>
  <c r="P391" i="1" s="1"/>
  <c r="M391" i="1"/>
  <c r="L391" i="1"/>
  <c r="K391" i="1"/>
  <c r="P390" i="1"/>
  <c r="O390" i="1"/>
  <c r="N390" i="1"/>
  <c r="M390" i="1"/>
  <c r="L390" i="1"/>
  <c r="K390" i="1"/>
  <c r="P389" i="1"/>
  <c r="O389" i="1"/>
  <c r="N389" i="1"/>
  <c r="M389" i="1"/>
  <c r="L389" i="1"/>
  <c r="K389" i="1"/>
  <c r="P388" i="1"/>
  <c r="O388" i="1"/>
  <c r="N388" i="1"/>
  <c r="M388" i="1"/>
  <c r="L388" i="1"/>
  <c r="K388" i="1"/>
  <c r="O387" i="1"/>
  <c r="N387" i="1"/>
  <c r="P387" i="1" s="1"/>
  <c r="M387" i="1"/>
  <c r="L387" i="1"/>
  <c r="K387" i="1"/>
  <c r="P386" i="1"/>
  <c r="O386" i="1"/>
  <c r="N386" i="1"/>
  <c r="M386" i="1"/>
  <c r="L386" i="1"/>
  <c r="K386" i="1"/>
  <c r="P385" i="1"/>
  <c r="O385" i="1"/>
  <c r="N385" i="1"/>
  <c r="M385" i="1"/>
  <c r="L385" i="1"/>
  <c r="K385" i="1"/>
  <c r="P384" i="1"/>
  <c r="O384" i="1"/>
  <c r="N384" i="1"/>
  <c r="M384" i="1"/>
  <c r="L384" i="1"/>
  <c r="K384" i="1"/>
  <c r="O383" i="1"/>
  <c r="N383" i="1"/>
  <c r="P383" i="1" s="1"/>
  <c r="M383" i="1"/>
  <c r="L383" i="1"/>
  <c r="K383" i="1"/>
  <c r="P382" i="1"/>
  <c r="O382" i="1"/>
  <c r="N382" i="1"/>
  <c r="M382" i="1"/>
  <c r="L382" i="1"/>
  <c r="K382" i="1"/>
  <c r="P381" i="1"/>
  <c r="O381" i="1"/>
  <c r="N381" i="1"/>
  <c r="M381" i="1"/>
  <c r="L381" i="1"/>
  <c r="K381" i="1"/>
  <c r="P380" i="1"/>
  <c r="O380" i="1"/>
  <c r="N380" i="1"/>
  <c r="M380" i="1"/>
  <c r="L380" i="1"/>
  <c r="K380" i="1"/>
  <c r="O379" i="1"/>
  <c r="N379" i="1"/>
  <c r="P379" i="1" s="1"/>
  <c r="M379" i="1"/>
  <c r="L379" i="1"/>
  <c r="K379" i="1"/>
  <c r="P378" i="1"/>
  <c r="O378" i="1"/>
  <c r="N378" i="1"/>
  <c r="M378" i="1"/>
  <c r="L378" i="1"/>
  <c r="K378" i="1"/>
  <c r="P377" i="1"/>
  <c r="O377" i="1"/>
  <c r="N377" i="1"/>
  <c r="M377" i="1"/>
  <c r="L377" i="1"/>
  <c r="K377" i="1"/>
  <c r="P376" i="1"/>
  <c r="O376" i="1"/>
  <c r="N376" i="1"/>
  <c r="M376" i="1"/>
  <c r="L376" i="1"/>
  <c r="K376" i="1"/>
  <c r="O375" i="1"/>
  <c r="N375" i="1"/>
  <c r="P375" i="1" s="1"/>
  <c r="M375" i="1"/>
  <c r="L375" i="1"/>
  <c r="K375" i="1"/>
  <c r="P374" i="1"/>
  <c r="O374" i="1"/>
  <c r="N374" i="1"/>
  <c r="M374" i="1"/>
  <c r="L374" i="1"/>
  <c r="K374" i="1"/>
  <c r="P373" i="1"/>
  <c r="O373" i="1"/>
  <c r="N373" i="1"/>
  <c r="M373" i="1"/>
  <c r="L373" i="1"/>
  <c r="K373" i="1"/>
  <c r="P372" i="1"/>
  <c r="O372" i="1"/>
  <c r="N372" i="1"/>
  <c r="M372" i="1"/>
  <c r="L372" i="1"/>
  <c r="K372" i="1"/>
  <c r="O371" i="1"/>
  <c r="N371" i="1"/>
  <c r="P371" i="1" s="1"/>
  <c r="M371" i="1"/>
  <c r="L371" i="1"/>
  <c r="K371" i="1"/>
  <c r="P370" i="1"/>
  <c r="O370" i="1"/>
  <c r="N370" i="1"/>
  <c r="M370" i="1"/>
  <c r="L370" i="1"/>
  <c r="K370" i="1"/>
  <c r="P369" i="1"/>
  <c r="O369" i="1"/>
  <c r="N369" i="1"/>
  <c r="M369" i="1"/>
  <c r="L369" i="1"/>
  <c r="K369" i="1"/>
  <c r="P368" i="1"/>
  <c r="O368" i="1"/>
  <c r="N368" i="1"/>
  <c r="M368" i="1"/>
  <c r="L368" i="1"/>
  <c r="K368" i="1"/>
  <c r="O367" i="1"/>
  <c r="N367" i="1"/>
  <c r="P367" i="1" s="1"/>
  <c r="M367" i="1"/>
  <c r="L367" i="1"/>
  <c r="K367" i="1"/>
  <c r="P366" i="1"/>
  <c r="O366" i="1"/>
  <c r="N366" i="1"/>
  <c r="M366" i="1"/>
  <c r="L366" i="1"/>
  <c r="K366" i="1"/>
  <c r="P365" i="1"/>
  <c r="O365" i="1"/>
  <c r="N365" i="1"/>
  <c r="M365" i="1"/>
  <c r="L365" i="1"/>
  <c r="K365" i="1"/>
  <c r="P364" i="1"/>
  <c r="O364" i="1"/>
  <c r="N364" i="1"/>
  <c r="M364" i="1"/>
  <c r="L364" i="1"/>
  <c r="K364" i="1"/>
  <c r="O363" i="1"/>
  <c r="N363" i="1"/>
  <c r="P363" i="1" s="1"/>
  <c r="M363" i="1"/>
  <c r="L363" i="1"/>
  <c r="K363" i="1"/>
  <c r="P362" i="1"/>
  <c r="O362" i="1"/>
  <c r="N362" i="1"/>
  <c r="M362" i="1"/>
  <c r="L362" i="1"/>
  <c r="K362" i="1"/>
  <c r="P361" i="1"/>
  <c r="O361" i="1"/>
  <c r="N361" i="1"/>
  <c r="M361" i="1"/>
  <c r="L361" i="1"/>
  <c r="K361" i="1"/>
  <c r="P360" i="1"/>
  <c r="O360" i="1"/>
  <c r="N360" i="1"/>
  <c r="M360" i="1"/>
  <c r="L360" i="1"/>
  <c r="K360" i="1"/>
  <c r="O359" i="1"/>
  <c r="N359" i="1"/>
  <c r="P359" i="1" s="1"/>
  <c r="M359" i="1"/>
  <c r="L359" i="1"/>
  <c r="K359" i="1"/>
  <c r="P358" i="1"/>
  <c r="O358" i="1"/>
  <c r="N358" i="1"/>
  <c r="M358" i="1"/>
  <c r="L358" i="1"/>
  <c r="K358" i="1"/>
  <c r="P357" i="1"/>
  <c r="O357" i="1"/>
  <c r="N357" i="1"/>
  <c r="M357" i="1"/>
  <c r="L357" i="1"/>
  <c r="K357" i="1"/>
  <c r="P356" i="1"/>
  <c r="O356" i="1"/>
  <c r="N356" i="1"/>
  <c r="M356" i="1"/>
  <c r="L356" i="1"/>
  <c r="K356" i="1"/>
  <c r="O355" i="1"/>
  <c r="N355" i="1"/>
  <c r="P355" i="1" s="1"/>
  <c r="M355" i="1"/>
  <c r="L355" i="1"/>
  <c r="K355" i="1"/>
  <c r="P354" i="1"/>
  <c r="O354" i="1"/>
  <c r="N354" i="1"/>
  <c r="M354" i="1"/>
  <c r="L354" i="1"/>
  <c r="K354" i="1"/>
  <c r="P353" i="1"/>
  <c r="O353" i="1"/>
  <c r="N353" i="1"/>
  <c r="M353" i="1"/>
  <c r="L353" i="1"/>
  <c r="K353" i="1"/>
  <c r="P352" i="1"/>
  <c r="O352" i="1"/>
  <c r="N352" i="1"/>
  <c r="M352" i="1"/>
  <c r="L352" i="1"/>
  <c r="K352" i="1"/>
  <c r="O351" i="1"/>
  <c r="N351" i="1"/>
  <c r="P351" i="1" s="1"/>
  <c r="M351" i="1"/>
  <c r="L351" i="1"/>
  <c r="K351" i="1"/>
  <c r="P350" i="1"/>
  <c r="O350" i="1"/>
  <c r="N350" i="1"/>
  <c r="M350" i="1"/>
  <c r="L350" i="1"/>
  <c r="K350" i="1"/>
  <c r="P349" i="1"/>
  <c r="O349" i="1"/>
  <c r="N349" i="1"/>
  <c r="M349" i="1"/>
  <c r="L349" i="1"/>
  <c r="K349" i="1"/>
  <c r="P348" i="1"/>
  <c r="O348" i="1"/>
  <c r="N348" i="1"/>
  <c r="M348" i="1"/>
  <c r="L348" i="1"/>
  <c r="K348" i="1"/>
  <c r="O347" i="1"/>
  <c r="N347" i="1"/>
  <c r="P347" i="1" s="1"/>
  <c r="M347" i="1"/>
  <c r="L347" i="1"/>
  <c r="K347" i="1"/>
  <c r="P346" i="1"/>
  <c r="O346" i="1"/>
  <c r="N346" i="1"/>
  <c r="M346" i="1"/>
  <c r="L346" i="1"/>
  <c r="K346" i="1"/>
  <c r="P345" i="1"/>
  <c r="O345" i="1"/>
  <c r="N345" i="1"/>
  <c r="M345" i="1"/>
  <c r="L345" i="1"/>
  <c r="K345" i="1"/>
  <c r="P344" i="1"/>
  <c r="O344" i="1"/>
  <c r="N344" i="1"/>
  <c r="M344" i="1"/>
  <c r="L344" i="1"/>
  <c r="K344" i="1"/>
  <c r="O343" i="1"/>
  <c r="N343" i="1"/>
  <c r="P343" i="1" s="1"/>
  <c r="M343" i="1"/>
  <c r="L343" i="1"/>
  <c r="K343" i="1"/>
  <c r="P342" i="1"/>
  <c r="O342" i="1"/>
  <c r="N342" i="1"/>
  <c r="M342" i="1"/>
  <c r="L342" i="1"/>
  <c r="K342" i="1"/>
  <c r="P341" i="1"/>
  <c r="O341" i="1"/>
  <c r="N341" i="1"/>
  <c r="M341" i="1"/>
  <c r="L341" i="1"/>
  <c r="K341" i="1"/>
  <c r="P340" i="1"/>
  <c r="O340" i="1"/>
  <c r="N340" i="1"/>
  <c r="M340" i="1"/>
  <c r="L340" i="1"/>
  <c r="K340" i="1"/>
  <c r="O339" i="1"/>
  <c r="N339" i="1"/>
  <c r="P339" i="1" s="1"/>
  <c r="M339" i="1"/>
  <c r="L339" i="1"/>
  <c r="K339" i="1"/>
  <c r="P338" i="1"/>
  <c r="O338" i="1"/>
  <c r="N338" i="1"/>
  <c r="M338" i="1"/>
  <c r="L338" i="1"/>
  <c r="K338" i="1"/>
  <c r="P337" i="1"/>
  <c r="O337" i="1"/>
  <c r="N337" i="1"/>
  <c r="M337" i="1"/>
  <c r="L337" i="1"/>
  <c r="K337" i="1"/>
  <c r="P336" i="1"/>
  <c r="O336" i="1"/>
  <c r="N336" i="1"/>
  <c r="M336" i="1"/>
  <c r="L336" i="1"/>
  <c r="K336" i="1"/>
  <c r="O335" i="1"/>
  <c r="N335" i="1"/>
  <c r="P335" i="1" s="1"/>
  <c r="M335" i="1"/>
  <c r="L335" i="1"/>
  <c r="K335" i="1"/>
  <c r="P334" i="1"/>
  <c r="O334" i="1"/>
  <c r="N334" i="1"/>
  <c r="M334" i="1"/>
  <c r="L334" i="1"/>
  <c r="K334" i="1"/>
  <c r="P333" i="1"/>
  <c r="O333" i="1"/>
  <c r="N333" i="1"/>
  <c r="M333" i="1"/>
  <c r="L333" i="1"/>
  <c r="K333" i="1"/>
  <c r="P332" i="1"/>
  <c r="O332" i="1"/>
  <c r="N332" i="1"/>
  <c r="M332" i="1"/>
  <c r="L332" i="1"/>
  <c r="K332" i="1"/>
  <c r="O331" i="1"/>
  <c r="N331" i="1"/>
  <c r="P331" i="1" s="1"/>
  <c r="M331" i="1"/>
  <c r="L331" i="1"/>
  <c r="K331" i="1"/>
  <c r="P330" i="1"/>
  <c r="O330" i="1"/>
  <c r="N330" i="1"/>
  <c r="M330" i="1"/>
  <c r="L330" i="1"/>
  <c r="K330" i="1"/>
  <c r="P329" i="1"/>
  <c r="O329" i="1"/>
  <c r="N329" i="1"/>
  <c r="M329" i="1"/>
  <c r="L329" i="1"/>
  <c r="K329" i="1"/>
  <c r="P328" i="1"/>
  <c r="O328" i="1"/>
  <c r="N328" i="1"/>
  <c r="M328" i="1"/>
  <c r="L328" i="1"/>
  <c r="K328" i="1"/>
  <c r="O327" i="1"/>
  <c r="N327" i="1"/>
  <c r="P327" i="1" s="1"/>
  <c r="M327" i="1"/>
  <c r="L327" i="1"/>
  <c r="K327" i="1"/>
  <c r="P326" i="1"/>
  <c r="O326" i="1"/>
  <c r="N326" i="1"/>
  <c r="M326" i="1"/>
  <c r="L326" i="1"/>
  <c r="K326" i="1"/>
  <c r="P325" i="1"/>
  <c r="O325" i="1"/>
  <c r="N325" i="1"/>
  <c r="M325" i="1"/>
  <c r="L325" i="1"/>
  <c r="K325" i="1"/>
  <c r="P324" i="1"/>
  <c r="O324" i="1"/>
  <c r="N324" i="1"/>
  <c r="M324" i="1"/>
  <c r="L324" i="1"/>
  <c r="K324" i="1"/>
  <c r="O323" i="1"/>
  <c r="N323" i="1"/>
  <c r="P323" i="1" s="1"/>
  <c r="M323" i="1"/>
  <c r="L323" i="1"/>
  <c r="K323" i="1"/>
  <c r="P322" i="1"/>
  <c r="O322" i="1"/>
  <c r="N322" i="1"/>
  <c r="M322" i="1"/>
  <c r="L322" i="1"/>
  <c r="K322" i="1"/>
  <c r="P321" i="1"/>
  <c r="O321" i="1"/>
  <c r="N321" i="1"/>
  <c r="M321" i="1"/>
  <c r="L321" i="1"/>
  <c r="K321" i="1"/>
  <c r="P320" i="1"/>
  <c r="O320" i="1"/>
  <c r="N320" i="1"/>
  <c r="M320" i="1"/>
  <c r="L320" i="1"/>
  <c r="K320" i="1"/>
  <c r="O319" i="1"/>
  <c r="N319" i="1"/>
  <c r="P319" i="1" s="1"/>
  <c r="M319" i="1"/>
  <c r="L319" i="1"/>
  <c r="K319" i="1"/>
  <c r="P318" i="1"/>
  <c r="O318" i="1"/>
  <c r="N318" i="1"/>
  <c r="M318" i="1"/>
  <c r="L318" i="1"/>
  <c r="K318" i="1"/>
  <c r="P317" i="1"/>
  <c r="O317" i="1"/>
  <c r="N317" i="1"/>
  <c r="M317" i="1"/>
  <c r="L317" i="1"/>
  <c r="K317" i="1"/>
  <c r="P316" i="1"/>
  <c r="O316" i="1"/>
  <c r="N316" i="1"/>
  <c r="M316" i="1"/>
  <c r="L316" i="1"/>
  <c r="K316" i="1"/>
  <c r="O315" i="1"/>
  <c r="N315" i="1"/>
  <c r="P315" i="1" s="1"/>
  <c r="M315" i="1"/>
  <c r="L315" i="1"/>
  <c r="K315" i="1"/>
  <c r="P314" i="1"/>
  <c r="O314" i="1"/>
  <c r="N314" i="1"/>
  <c r="M314" i="1"/>
  <c r="L314" i="1"/>
  <c r="K314" i="1"/>
  <c r="P313" i="1"/>
  <c r="O313" i="1"/>
  <c r="N313" i="1"/>
  <c r="M313" i="1"/>
  <c r="L313" i="1"/>
  <c r="K313" i="1"/>
  <c r="P312" i="1"/>
  <c r="O312" i="1"/>
  <c r="N312" i="1"/>
  <c r="M312" i="1"/>
  <c r="L312" i="1"/>
  <c r="K312" i="1"/>
  <c r="O311" i="1"/>
  <c r="N311" i="1"/>
  <c r="P311" i="1" s="1"/>
  <c r="M311" i="1"/>
  <c r="L311" i="1"/>
  <c r="K311" i="1"/>
  <c r="P310" i="1"/>
  <c r="O310" i="1"/>
  <c r="N310" i="1"/>
  <c r="M310" i="1"/>
  <c r="L310" i="1"/>
  <c r="K310" i="1"/>
  <c r="P309" i="1"/>
  <c r="O309" i="1"/>
  <c r="N309" i="1"/>
  <c r="M309" i="1"/>
  <c r="L309" i="1"/>
  <c r="K309" i="1"/>
  <c r="P308" i="1"/>
  <c r="O308" i="1"/>
  <c r="N308" i="1"/>
  <c r="M308" i="1"/>
  <c r="L308" i="1"/>
  <c r="K308" i="1"/>
  <c r="O307" i="1"/>
  <c r="N307" i="1"/>
  <c r="P307" i="1" s="1"/>
  <c r="M307" i="1"/>
  <c r="L307" i="1"/>
  <c r="K307" i="1"/>
  <c r="P306" i="1"/>
  <c r="O306" i="1"/>
  <c r="N306" i="1"/>
  <c r="M306" i="1"/>
  <c r="L306" i="1"/>
  <c r="K306" i="1"/>
  <c r="P305" i="1"/>
  <c r="O305" i="1"/>
  <c r="N305" i="1"/>
  <c r="M305" i="1"/>
  <c r="L305" i="1"/>
  <c r="K305" i="1"/>
  <c r="P304" i="1"/>
  <c r="O304" i="1"/>
  <c r="N304" i="1"/>
  <c r="M304" i="1"/>
  <c r="L304" i="1"/>
  <c r="K304" i="1"/>
  <c r="O303" i="1"/>
  <c r="N303" i="1"/>
  <c r="P303" i="1" s="1"/>
  <c r="M303" i="1"/>
  <c r="L303" i="1"/>
  <c r="K303" i="1"/>
  <c r="P302" i="1"/>
  <c r="O302" i="1"/>
  <c r="N302" i="1"/>
  <c r="M302" i="1"/>
  <c r="L302" i="1"/>
  <c r="K302" i="1"/>
  <c r="P301" i="1"/>
  <c r="O301" i="1"/>
  <c r="N301" i="1"/>
  <c r="M301" i="1"/>
  <c r="L301" i="1"/>
  <c r="K301" i="1"/>
  <c r="P300" i="1"/>
  <c r="O300" i="1"/>
  <c r="N300" i="1"/>
  <c r="M300" i="1"/>
  <c r="L300" i="1"/>
  <c r="K300" i="1"/>
  <c r="O299" i="1"/>
  <c r="N299" i="1"/>
  <c r="P299" i="1" s="1"/>
  <c r="M299" i="1"/>
  <c r="L299" i="1"/>
  <c r="K299" i="1"/>
  <c r="P298" i="1"/>
  <c r="O298" i="1"/>
  <c r="N298" i="1"/>
  <c r="M298" i="1"/>
  <c r="L298" i="1"/>
  <c r="K298" i="1"/>
  <c r="P297" i="1"/>
  <c r="O297" i="1"/>
  <c r="N297" i="1"/>
  <c r="M297" i="1"/>
  <c r="L297" i="1"/>
  <c r="K297" i="1"/>
  <c r="P296" i="1"/>
  <c r="O296" i="1"/>
  <c r="N296" i="1"/>
  <c r="M296" i="1"/>
  <c r="L296" i="1"/>
  <c r="K296" i="1"/>
  <c r="O295" i="1"/>
  <c r="N295" i="1"/>
  <c r="P295" i="1" s="1"/>
  <c r="M295" i="1"/>
  <c r="L295" i="1"/>
  <c r="K295" i="1"/>
  <c r="P294" i="1"/>
  <c r="O294" i="1"/>
  <c r="N294" i="1"/>
  <c r="M294" i="1"/>
  <c r="L294" i="1"/>
  <c r="K294" i="1"/>
  <c r="P293" i="1"/>
  <c r="O293" i="1"/>
  <c r="N293" i="1"/>
  <c r="M293" i="1"/>
  <c r="L293" i="1"/>
  <c r="K293" i="1"/>
  <c r="P292" i="1"/>
  <c r="O292" i="1"/>
  <c r="N292" i="1"/>
  <c r="M292" i="1"/>
  <c r="L292" i="1"/>
  <c r="K292" i="1"/>
  <c r="O291" i="1"/>
  <c r="N291" i="1"/>
  <c r="P291" i="1" s="1"/>
  <c r="M291" i="1"/>
  <c r="L291" i="1"/>
  <c r="K291" i="1"/>
  <c r="P290" i="1"/>
  <c r="O290" i="1"/>
  <c r="N290" i="1"/>
  <c r="M290" i="1"/>
  <c r="L290" i="1"/>
  <c r="K290" i="1"/>
  <c r="P289" i="1"/>
  <c r="O289" i="1"/>
  <c r="N289" i="1"/>
  <c r="M289" i="1"/>
  <c r="L289" i="1"/>
  <c r="K289" i="1"/>
  <c r="P288" i="1"/>
  <c r="O288" i="1"/>
  <c r="N288" i="1"/>
  <c r="M288" i="1"/>
  <c r="L288" i="1"/>
  <c r="K288" i="1"/>
  <c r="O287" i="1"/>
  <c r="N287" i="1"/>
  <c r="P287" i="1" s="1"/>
  <c r="M287" i="1"/>
  <c r="L287" i="1"/>
  <c r="K287" i="1"/>
  <c r="P286" i="1"/>
  <c r="O286" i="1"/>
  <c r="N286" i="1"/>
  <c r="M286" i="1"/>
  <c r="L286" i="1"/>
  <c r="K286" i="1"/>
  <c r="P285" i="1"/>
  <c r="O285" i="1"/>
  <c r="N285" i="1"/>
  <c r="M285" i="1"/>
  <c r="L285" i="1"/>
  <c r="K285" i="1"/>
  <c r="P284" i="1"/>
  <c r="O284" i="1"/>
  <c r="N284" i="1"/>
  <c r="M284" i="1"/>
  <c r="L284" i="1"/>
  <c r="K284" i="1"/>
  <c r="O283" i="1"/>
  <c r="N283" i="1"/>
  <c r="P283" i="1" s="1"/>
  <c r="M283" i="1"/>
  <c r="L283" i="1"/>
  <c r="K283" i="1"/>
  <c r="P282" i="1"/>
  <c r="O282" i="1"/>
  <c r="N282" i="1"/>
  <c r="M282" i="1"/>
  <c r="L282" i="1"/>
  <c r="K282" i="1"/>
  <c r="P281" i="1"/>
  <c r="O281" i="1"/>
  <c r="N281" i="1"/>
  <c r="M281" i="1"/>
  <c r="L281" i="1"/>
  <c r="K281" i="1"/>
  <c r="P280" i="1"/>
  <c r="O280" i="1"/>
  <c r="N280" i="1"/>
  <c r="M280" i="1"/>
  <c r="L280" i="1"/>
  <c r="K280" i="1"/>
  <c r="O279" i="1"/>
  <c r="N279" i="1"/>
  <c r="P279" i="1" s="1"/>
  <c r="M279" i="1"/>
  <c r="L279" i="1"/>
  <c r="K279" i="1"/>
  <c r="P278" i="1"/>
  <c r="O278" i="1"/>
  <c r="N278" i="1"/>
  <c r="M278" i="1"/>
  <c r="L278" i="1"/>
  <c r="K278" i="1"/>
  <c r="P277" i="1"/>
  <c r="O277" i="1"/>
  <c r="N277" i="1"/>
  <c r="M277" i="1"/>
  <c r="L277" i="1"/>
  <c r="K277" i="1"/>
  <c r="P276" i="1"/>
  <c r="O276" i="1"/>
  <c r="N276" i="1"/>
  <c r="M276" i="1"/>
  <c r="L276" i="1"/>
  <c r="K276" i="1"/>
  <c r="O275" i="1"/>
  <c r="N275" i="1"/>
  <c r="P275" i="1" s="1"/>
  <c r="M275" i="1"/>
  <c r="L275" i="1"/>
  <c r="K275" i="1"/>
  <c r="P274" i="1"/>
  <c r="O274" i="1"/>
  <c r="N274" i="1"/>
  <c r="M274" i="1"/>
  <c r="L274" i="1"/>
  <c r="K274" i="1"/>
  <c r="P273" i="1"/>
  <c r="O273" i="1"/>
  <c r="N273" i="1"/>
  <c r="M273" i="1"/>
  <c r="L273" i="1"/>
  <c r="K273" i="1"/>
  <c r="P272" i="1"/>
  <c r="O272" i="1"/>
  <c r="N272" i="1"/>
  <c r="M272" i="1"/>
  <c r="L272" i="1"/>
  <c r="K272" i="1"/>
  <c r="O271" i="1"/>
  <c r="N271" i="1"/>
  <c r="P271" i="1" s="1"/>
  <c r="M271" i="1"/>
  <c r="L271" i="1"/>
  <c r="K271" i="1"/>
  <c r="P270" i="1"/>
  <c r="O270" i="1"/>
  <c r="N270" i="1"/>
  <c r="M270" i="1"/>
  <c r="L270" i="1"/>
  <c r="K270" i="1"/>
  <c r="P269" i="1"/>
  <c r="O269" i="1"/>
  <c r="N269" i="1"/>
  <c r="M269" i="1"/>
  <c r="L269" i="1"/>
  <c r="K269" i="1"/>
  <c r="P268" i="1"/>
  <c r="O268" i="1"/>
  <c r="N268" i="1"/>
  <c r="M268" i="1"/>
  <c r="L268" i="1"/>
  <c r="K268" i="1"/>
  <c r="O267" i="1"/>
  <c r="N267" i="1"/>
  <c r="P267" i="1" s="1"/>
  <c r="M267" i="1"/>
  <c r="L267" i="1"/>
  <c r="K267" i="1"/>
  <c r="P266" i="1"/>
  <c r="O266" i="1"/>
  <c r="N266" i="1"/>
  <c r="M266" i="1"/>
  <c r="L266" i="1"/>
  <c r="K266" i="1"/>
  <c r="P265" i="1"/>
  <c r="O265" i="1"/>
  <c r="N265" i="1"/>
  <c r="M265" i="1"/>
  <c r="L265" i="1"/>
  <c r="K265" i="1"/>
  <c r="P264" i="1"/>
  <c r="O264" i="1"/>
  <c r="N264" i="1"/>
  <c r="M264" i="1"/>
  <c r="L264" i="1"/>
  <c r="K264" i="1"/>
  <c r="O263" i="1"/>
  <c r="N263" i="1"/>
  <c r="P263" i="1" s="1"/>
  <c r="M263" i="1"/>
  <c r="L263" i="1"/>
  <c r="K263" i="1"/>
  <c r="P262" i="1"/>
  <c r="O262" i="1"/>
  <c r="N262" i="1"/>
  <c r="M262" i="1"/>
  <c r="L262" i="1"/>
  <c r="K262" i="1"/>
  <c r="P261" i="1"/>
  <c r="O261" i="1"/>
  <c r="N261" i="1"/>
  <c r="M261" i="1"/>
  <c r="L261" i="1"/>
  <c r="K261" i="1"/>
  <c r="P260" i="1"/>
  <c r="O260" i="1"/>
  <c r="N260" i="1"/>
  <c r="M260" i="1"/>
  <c r="L260" i="1"/>
  <c r="K260" i="1"/>
  <c r="O259" i="1"/>
  <c r="N259" i="1"/>
  <c r="P259" i="1" s="1"/>
  <c r="M259" i="1"/>
  <c r="L259" i="1"/>
  <c r="K259" i="1"/>
  <c r="P258" i="1"/>
  <c r="O258" i="1"/>
  <c r="N258" i="1"/>
  <c r="M258" i="1"/>
  <c r="L258" i="1"/>
  <c r="K258" i="1"/>
  <c r="P257" i="1"/>
  <c r="O257" i="1"/>
  <c r="N257" i="1"/>
  <c r="M257" i="1"/>
  <c r="L257" i="1"/>
  <c r="K257" i="1"/>
  <c r="P256" i="1"/>
  <c r="O256" i="1"/>
  <c r="N256" i="1"/>
  <c r="M256" i="1"/>
  <c r="L256" i="1"/>
  <c r="K256" i="1"/>
  <c r="O255" i="1"/>
  <c r="N255" i="1"/>
  <c r="P255" i="1" s="1"/>
  <c r="M255" i="1"/>
  <c r="L255" i="1"/>
  <c r="K255" i="1"/>
  <c r="P254" i="1"/>
  <c r="O254" i="1"/>
  <c r="N254" i="1"/>
  <c r="M254" i="1"/>
  <c r="L254" i="1"/>
  <c r="K254" i="1"/>
  <c r="O253" i="1"/>
  <c r="N253" i="1"/>
  <c r="P253" i="1" s="1"/>
  <c r="M253" i="1"/>
  <c r="L253" i="1"/>
  <c r="K253" i="1"/>
  <c r="P252" i="1"/>
  <c r="O252" i="1"/>
  <c r="N252" i="1"/>
  <c r="M252" i="1"/>
  <c r="L252" i="1"/>
  <c r="K252" i="1"/>
  <c r="O251" i="1"/>
  <c r="N251" i="1"/>
  <c r="P251" i="1" s="1"/>
  <c r="M251" i="1"/>
  <c r="L251" i="1"/>
  <c r="K251" i="1"/>
  <c r="P250" i="1"/>
  <c r="O250" i="1"/>
  <c r="N250" i="1"/>
  <c r="M250" i="1"/>
  <c r="L250" i="1"/>
  <c r="K250" i="1"/>
  <c r="O249" i="1"/>
  <c r="N249" i="1"/>
  <c r="P249" i="1" s="1"/>
  <c r="M249" i="1"/>
  <c r="L249" i="1"/>
  <c r="K249" i="1"/>
  <c r="P248" i="1"/>
  <c r="O248" i="1"/>
  <c r="N248" i="1"/>
  <c r="M248" i="1"/>
  <c r="L248" i="1"/>
  <c r="K248" i="1"/>
  <c r="O247" i="1"/>
  <c r="N247" i="1"/>
  <c r="P247" i="1" s="1"/>
  <c r="M247" i="1"/>
  <c r="L247" i="1"/>
  <c r="K247" i="1"/>
  <c r="P246" i="1"/>
  <c r="O246" i="1"/>
  <c r="N246" i="1"/>
  <c r="M246" i="1"/>
  <c r="L246" i="1"/>
  <c r="K246" i="1"/>
  <c r="O245" i="1"/>
  <c r="N245" i="1"/>
  <c r="P245" i="1" s="1"/>
  <c r="M245" i="1"/>
  <c r="L245" i="1"/>
  <c r="K245" i="1"/>
  <c r="P244" i="1"/>
  <c r="O244" i="1"/>
  <c r="N244" i="1"/>
  <c r="M244" i="1"/>
  <c r="L244" i="1"/>
  <c r="K244" i="1"/>
  <c r="O243" i="1"/>
  <c r="N243" i="1"/>
  <c r="P243" i="1" s="1"/>
  <c r="M243" i="1"/>
  <c r="L243" i="1"/>
  <c r="K243" i="1"/>
  <c r="P242" i="1"/>
  <c r="O242" i="1"/>
  <c r="N242" i="1"/>
  <c r="M242" i="1"/>
  <c r="L242" i="1"/>
  <c r="K242" i="1"/>
  <c r="O241" i="1"/>
  <c r="N241" i="1"/>
  <c r="P241" i="1" s="1"/>
  <c r="M241" i="1"/>
  <c r="L241" i="1"/>
  <c r="K241" i="1"/>
  <c r="P240" i="1"/>
  <c r="O240" i="1"/>
  <c r="N240" i="1"/>
  <c r="M240" i="1"/>
  <c r="L240" i="1"/>
  <c r="K240" i="1"/>
  <c r="O239" i="1"/>
  <c r="N239" i="1"/>
  <c r="P239" i="1" s="1"/>
  <c r="M239" i="1"/>
  <c r="L239" i="1"/>
  <c r="K239" i="1"/>
  <c r="P238" i="1"/>
  <c r="O238" i="1"/>
  <c r="N238" i="1"/>
  <c r="M238" i="1"/>
  <c r="L238" i="1"/>
  <c r="K238" i="1"/>
  <c r="O237" i="1"/>
  <c r="N237" i="1"/>
  <c r="P237" i="1" s="1"/>
  <c r="M237" i="1"/>
  <c r="L237" i="1"/>
  <c r="K237" i="1"/>
  <c r="P236" i="1"/>
  <c r="O236" i="1"/>
  <c r="N236" i="1"/>
  <c r="M236" i="1"/>
  <c r="L236" i="1"/>
  <c r="K236" i="1"/>
  <c r="O235" i="1"/>
  <c r="N235" i="1"/>
  <c r="P235" i="1" s="1"/>
  <c r="M235" i="1"/>
  <c r="L235" i="1"/>
  <c r="K235" i="1"/>
  <c r="P234" i="1"/>
  <c r="O234" i="1"/>
  <c r="N234" i="1"/>
  <c r="M234" i="1"/>
  <c r="L234" i="1"/>
  <c r="K234" i="1"/>
  <c r="O233" i="1"/>
  <c r="N233" i="1"/>
  <c r="P233" i="1" s="1"/>
  <c r="M233" i="1"/>
  <c r="L233" i="1"/>
  <c r="K233" i="1"/>
  <c r="P232" i="1"/>
  <c r="O232" i="1"/>
  <c r="N232" i="1"/>
  <c r="M232" i="1"/>
  <c r="L232" i="1"/>
  <c r="K232" i="1"/>
  <c r="O231" i="1"/>
  <c r="N231" i="1"/>
  <c r="P231" i="1" s="1"/>
  <c r="M231" i="1"/>
  <c r="L231" i="1"/>
  <c r="K231" i="1"/>
  <c r="P230" i="1"/>
  <c r="O230" i="1"/>
  <c r="N230" i="1"/>
  <c r="M230" i="1"/>
  <c r="L230" i="1"/>
  <c r="K230" i="1"/>
  <c r="O229" i="1"/>
  <c r="N229" i="1"/>
  <c r="P229" i="1" s="1"/>
  <c r="M229" i="1"/>
  <c r="L229" i="1"/>
  <c r="K229" i="1"/>
  <c r="P228" i="1"/>
  <c r="O228" i="1"/>
  <c r="N228" i="1"/>
  <c r="M228" i="1"/>
  <c r="L228" i="1"/>
  <c r="K228" i="1"/>
  <c r="O227" i="1"/>
  <c r="N227" i="1"/>
  <c r="P227" i="1" s="1"/>
  <c r="M227" i="1"/>
  <c r="L227" i="1"/>
  <c r="K227" i="1"/>
  <c r="P226" i="1"/>
  <c r="O226" i="1"/>
  <c r="N226" i="1"/>
  <c r="M226" i="1"/>
  <c r="L226" i="1"/>
  <c r="K226" i="1"/>
  <c r="O225" i="1"/>
  <c r="N225" i="1"/>
  <c r="P225" i="1" s="1"/>
  <c r="M225" i="1"/>
  <c r="L225" i="1"/>
  <c r="K225" i="1"/>
  <c r="P224" i="1"/>
  <c r="O224" i="1"/>
  <c r="N224" i="1"/>
  <c r="M224" i="1"/>
  <c r="L224" i="1"/>
  <c r="K224" i="1"/>
  <c r="O223" i="1"/>
  <c r="N223" i="1"/>
  <c r="P223" i="1" s="1"/>
  <c r="M223" i="1"/>
  <c r="L223" i="1"/>
  <c r="K223" i="1"/>
  <c r="P222" i="1"/>
  <c r="O222" i="1"/>
  <c r="N222" i="1"/>
  <c r="M222" i="1"/>
  <c r="L222" i="1"/>
  <c r="K222" i="1"/>
  <c r="O221" i="1"/>
  <c r="N221" i="1"/>
  <c r="P221" i="1" s="1"/>
  <c r="M221" i="1"/>
  <c r="L221" i="1"/>
  <c r="K221" i="1"/>
  <c r="P220" i="1"/>
  <c r="O220" i="1"/>
  <c r="N220" i="1"/>
  <c r="M220" i="1"/>
  <c r="L220" i="1"/>
  <c r="K220" i="1"/>
  <c r="O219" i="1"/>
  <c r="N219" i="1"/>
  <c r="P219" i="1" s="1"/>
  <c r="M219" i="1"/>
  <c r="L219" i="1"/>
  <c r="K219" i="1"/>
  <c r="P218" i="1"/>
  <c r="O218" i="1"/>
  <c r="N218" i="1"/>
  <c r="M218" i="1"/>
  <c r="L218" i="1"/>
  <c r="K218" i="1"/>
  <c r="O217" i="1"/>
  <c r="N217" i="1"/>
  <c r="P217" i="1" s="1"/>
  <c r="M217" i="1"/>
  <c r="L217" i="1"/>
  <c r="K217" i="1"/>
  <c r="P216" i="1"/>
  <c r="O216" i="1"/>
  <c r="N216" i="1"/>
  <c r="M216" i="1"/>
  <c r="L216" i="1"/>
  <c r="K216" i="1"/>
  <c r="O215" i="1"/>
  <c r="N215" i="1"/>
  <c r="P215" i="1" s="1"/>
  <c r="M215" i="1"/>
  <c r="L215" i="1"/>
  <c r="K215" i="1"/>
  <c r="P214" i="1"/>
  <c r="O214" i="1"/>
  <c r="N214" i="1"/>
  <c r="M214" i="1"/>
  <c r="L214" i="1"/>
  <c r="K214" i="1"/>
  <c r="O213" i="1"/>
  <c r="N213" i="1"/>
  <c r="P213" i="1" s="1"/>
  <c r="M213" i="1"/>
  <c r="L213" i="1"/>
  <c r="K213" i="1"/>
  <c r="P212" i="1"/>
  <c r="O212" i="1"/>
  <c r="N212" i="1"/>
  <c r="M212" i="1"/>
  <c r="L212" i="1"/>
  <c r="K212" i="1"/>
  <c r="O211" i="1"/>
  <c r="N211" i="1"/>
  <c r="P211" i="1" s="1"/>
  <c r="M211" i="1"/>
  <c r="L211" i="1"/>
  <c r="K211" i="1"/>
  <c r="P210" i="1"/>
  <c r="O210" i="1"/>
  <c r="N210" i="1"/>
  <c r="M210" i="1"/>
  <c r="L210" i="1"/>
  <c r="K210" i="1"/>
  <c r="O209" i="1"/>
  <c r="N209" i="1"/>
  <c r="P209" i="1" s="1"/>
  <c r="M209" i="1"/>
  <c r="L209" i="1"/>
  <c r="K209" i="1"/>
  <c r="P208" i="1"/>
  <c r="O208" i="1"/>
  <c r="N208" i="1"/>
  <c r="M208" i="1"/>
  <c r="L208" i="1"/>
  <c r="K208" i="1"/>
  <c r="O207" i="1"/>
  <c r="N207" i="1"/>
  <c r="P207" i="1" s="1"/>
  <c r="M207" i="1"/>
  <c r="L207" i="1"/>
  <c r="K207" i="1"/>
  <c r="P206" i="1"/>
  <c r="O206" i="1"/>
  <c r="N206" i="1"/>
  <c r="M206" i="1"/>
  <c r="L206" i="1"/>
  <c r="K206" i="1"/>
  <c r="O205" i="1"/>
  <c r="N205" i="1"/>
  <c r="P205" i="1" s="1"/>
  <c r="M205" i="1"/>
  <c r="L205" i="1"/>
  <c r="K205" i="1"/>
  <c r="P204" i="1"/>
  <c r="O204" i="1"/>
  <c r="N204" i="1"/>
  <c r="M204" i="1"/>
  <c r="L204" i="1"/>
  <c r="K204" i="1"/>
  <c r="O203" i="1"/>
  <c r="N203" i="1"/>
  <c r="P203" i="1" s="1"/>
  <c r="M203" i="1"/>
  <c r="L203" i="1"/>
  <c r="K203" i="1"/>
  <c r="P202" i="1"/>
  <c r="O202" i="1"/>
  <c r="N202" i="1"/>
  <c r="M202" i="1"/>
  <c r="L202" i="1"/>
  <c r="K202" i="1"/>
  <c r="O201" i="1"/>
  <c r="N201" i="1"/>
  <c r="P201" i="1" s="1"/>
  <c r="M201" i="1"/>
  <c r="L201" i="1"/>
  <c r="K201" i="1"/>
  <c r="P200" i="1"/>
  <c r="O200" i="1"/>
  <c r="N200" i="1"/>
  <c r="M200" i="1"/>
  <c r="L200" i="1"/>
  <c r="K200" i="1"/>
  <c r="O199" i="1"/>
  <c r="N199" i="1"/>
  <c r="P199" i="1" s="1"/>
  <c r="M199" i="1"/>
  <c r="L199" i="1"/>
  <c r="K199" i="1"/>
  <c r="P198" i="1"/>
  <c r="O198" i="1"/>
  <c r="N198" i="1"/>
  <c r="M198" i="1"/>
  <c r="L198" i="1"/>
  <c r="K198" i="1"/>
  <c r="O197" i="1"/>
  <c r="N197" i="1"/>
  <c r="P197" i="1" s="1"/>
  <c r="M197" i="1"/>
  <c r="L197" i="1"/>
  <c r="K197" i="1"/>
  <c r="P196" i="1"/>
  <c r="O196" i="1"/>
  <c r="N196" i="1"/>
  <c r="M196" i="1"/>
  <c r="L196" i="1"/>
  <c r="K196" i="1"/>
  <c r="O195" i="1"/>
  <c r="N195" i="1"/>
  <c r="P195" i="1" s="1"/>
  <c r="M195" i="1"/>
  <c r="L195" i="1"/>
  <c r="K195" i="1"/>
  <c r="P194" i="1"/>
  <c r="O194" i="1"/>
  <c r="N194" i="1"/>
  <c r="M194" i="1"/>
  <c r="L194" i="1"/>
  <c r="K194" i="1"/>
  <c r="O193" i="1"/>
  <c r="N193" i="1"/>
  <c r="P193" i="1" s="1"/>
  <c r="M193" i="1"/>
  <c r="L193" i="1"/>
  <c r="K193" i="1"/>
  <c r="P192" i="1"/>
  <c r="O192" i="1"/>
  <c r="N192" i="1"/>
  <c r="M192" i="1"/>
  <c r="L192" i="1"/>
  <c r="K192" i="1"/>
  <c r="O191" i="1"/>
  <c r="N191" i="1"/>
  <c r="P191" i="1" s="1"/>
  <c r="M191" i="1"/>
  <c r="L191" i="1"/>
  <c r="K191" i="1"/>
  <c r="P190" i="1"/>
  <c r="O190" i="1"/>
  <c r="N190" i="1"/>
  <c r="M190" i="1"/>
  <c r="L190" i="1"/>
  <c r="K190" i="1"/>
  <c r="O189" i="1"/>
  <c r="N189" i="1"/>
  <c r="P189" i="1" s="1"/>
  <c r="M189" i="1"/>
  <c r="L189" i="1"/>
  <c r="K189" i="1"/>
  <c r="P188" i="1"/>
  <c r="O188" i="1"/>
  <c r="N188" i="1"/>
  <c r="M188" i="1"/>
  <c r="L188" i="1"/>
  <c r="K188" i="1"/>
  <c r="O187" i="1"/>
  <c r="N187" i="1"/>
  <c r="P187" i="1" s="1"/>
  <c r="M187" i="1"/>
  <c r="L187" i="1"/>
  <c r="K187" i="1"/>
  <c r="P186" i="1"/>
  <c r="O186" i="1"/>
  <c r="N186" i="1"/>
  <c r="M186" i="1"/>
  <c r="L186" i="1"/>
  <c r="K186" i="1"/>
  <c r="O185" i="1"/>
  <c r="N185" i="1"/>
  <c r="P185" i="1" s="1"/>
  <c r="M185" i="1"/>
  <c r="L185" i="1"/>
  <c r="K185" i="1"/>
  <c r="P184" i="1"/>
  <c r="O184" i="1"/>
  <c r="N184" i="1"/>
  <c r="M184" i="1"/>
  <c r="L184" i="1"/>
  <c r="K184" i="1"/>
  <c r="O183" i="1"/>
  <c r="N183" i="1"/>
  <c r="P183" i="1" s="1"/>
  <c r="M183" i="1"/>
  <c r="L183" i="1"/>
  <c r="K183" i="1"/>
  <c r="P182" i="1"/>
  <c r="O182" i="1"/>
  <c r="N182" i="1"/>
  <c r="M182" i="1"/>
  <c r="L182" i="1"/>
  <c r="K182" i="1"/>
  <c r="O181" i="1"/>
  <c r="N181" i="1"/>
  <c r="P181" i="1" s="1"/>
  <c r="M181" i="1"/>
  <c r="L181" i="1"/>
  <c r="K181" i="1"/>
  <c r="O180" i="1"/>
  <c r="N180" i="1"/>
  <c r="P180" i="1" s="1"/>
  <c r="M180" i="1"/>
  <c r="L180" i="1"/>
  <c r="K180" i="1"/>
  <c r="O179" i="1"/>
  <c r="N179" i="1"/>
  <c r="P179" i="1" s="1"/>
  <c r="M179" i="1"/>
  <c r="L179" i="1"/>
  <c r="K179" i="1"/>
  <c r="P178" i="1"/>
  <c r="O178" i="1"/>
  <c r="N178" i="1"/>
  <c r="M178" i="1"/>
  <c r="L178" i="1"/>
  <c r="K178" i="1"/>
  <c r="P177" i="1"/>
  <c r="O177" i="1"/>
  <c r="N177" i="1"/>
  <c r="M177" i="1"/>
  <c r="L177" i="1"/>
  <c r="K177" i="1"/>
  <c r="O176" i="1"/>
  <c r="N176" i="1"/>
  <c r="P176" i="1" s="1"/>
  <c r="M176" i="1"/>
  <c r="L176" i="1"/>
  <c r="K176" i="1"/>
  <c r="O175" i="1"/>
  <c r="N175" i="1"/>
  <c r="P175" i="1" s="1"/>
  <c r="M175" i="1"/>
  <c r="L175" i="1"/>
  <c r="K175" i="1"/>
  <c r="P174" i="1"/>
  <c r="O174" i="1"/>
  <c r="N174" i="1"/>
  <c r="M174" i="1"/>
  <c r="L174" i="1"/>
  <c r="K174" i="1"/>
  <c r="P173" i="1"/>
  <c r="O173" i="1"/>
  <c r="N173" i="1"/>
  <c r="M173" i="1"/>
  <c r="L173" i="1"/>
  <c r="K173" i="1"/>
  <c r="P172" i="1"/>
  <c r="O172" i="1"/>
  <c r="N172" i="1"/>
  <c r="M172" i="1"/>
  <c r="L172" i="1"/>
  <c r="K172" i="1"/>
  <c r="O171" i="1"/>
  <c r="N171" i="1"/>
  <c r="P171" i="1" s="1"/>
  <c r="M171" i="1"/>
  <c r="L171" i="1"/>
  <c r="K171" i="1"/>
  <c r="P170" i="1"/>
  <c r="O170" i="1"/>
  <c r="N170" i="1"/>
  <c r="M170" i="1"/>
  <c r="L170" i="1"/>
  <c r="K170" i="1"/>
  <c r="O169" i="1"/>
  <c r="N169" i="1"/>
  <c r="P169" i="1" s="1"/>
  <c r="M169" i="1"/>
  <c r="L169" i="1"/>
  <c r="K169" i="1"/>
  <c r="P168" i="1"/>
  <c r="O168" i="1"/>
  <c r="N168" i="1"/>
  <c r="M168" i="1"/>
  <c r="L168" i="1"/>
  <c r="K168" i="1"/>
  <c r="O167" i="1"/>
  <c r="N167" i="1"/>
  <c r="P167" i="1" s="1"/>
  <c r="M167" i="1"/>
  <c r="L167" i="1"/>
  <c r="K167" i="1"/>
  <c r="P166" i="1"/>
  <c r="O166" i="1"/>
  <c r="N166" i="1"/>
  <c r="M166" i="1"/>
  <c r="L166" i="1"/>
  <c r="K166" i="1"/>
  <c r="P165" i="1"/>
  <c r="O165" i="1"/>
  <c r="N165" i="1"/>
  <c r="M165" i="1"/>
  <c r="L165" i="1"/>
  <c r="K165" i="1"/>
  <c r="O164" i="1"/>
  <c r="N164" i="1"/>
  <c r="P164" i="1" s="1"/>
  <c r="M164" i="1"/>
  <c r="L164" i="1"/>
  <c r="K164" i="1"/>
  <c r="O163" i="1"/>
  <c r="N163" i="1"/>
  <c r="P163" i="1" s="1"/>
  <c r="M163" i="1"/>
  <c r="L163" i="1"/>
  <c r="K163" i="1"/>
  <c r="O162" i="1"/>
  <c r="N162" i="1"/>
  <c r="P162" i="1" s="1"/>
  <c r="M162" i="1"/>
  <c r="L162" i="1"/>
  <c r="K162" i="1"/>
  <c r="P161" i="1"/>
  <c r="O161" i="1"/>
  <c r="N161" i="1"/>
  <c r="M161" i="1"/>
  <c r="L161" i="1"/>
  <c r="K161" i="1"/>
  <c r="O160" i="1"/>
  <c r="N160" i="1"/>
  <c r="P160" i="1" s="1"/>
  <c r="M160" i="1"/>
  <c r="L160" i="1"/>
  <c r="K160" i="1"/>
  <c r="P159" i="1"/>
  <c r="O159" i="1"/>
  <c r="N159" i="1"/>
  <c r="M159" i="1"/>
  <c r="L159" i="1"/>
  <c r="K159" i="1"/>
  <c r="O158" i="1"/>
  <c r="N158" i="1"/>
  <c r="P158" i="1" s="1"/>
  <c r="M158" i="1"/>
  <c r="L158" i="1"/>
  <c r="K158" i="1"/>
  <c r="P157" i="1"/>
  <c r="O157" i="1"/>
  <c r="N157" i="1"/>
  <c r="M157" i="1"/>
  <c r="L157" i="1"/>
  <c r="K157" i="1"/>
  <c r="O156" i="1"/>
  <c r="N156" i="1"/>
  <c r="P156" i="1" s="1"/>
  <c r="M156" i="1"/>
  <c r="L156" i="1"/>
  <c r="K156" i="1"/>
  <c r="P155" i="1"/>
  <c r="O155" i="1"/>
  <c r="N155" i="1"/>
  <c r="M155" i="1"/>
  <c r="L155" i="1"/>
  <c r="K155" i="1"/>
  <c r="O154" i="1"/>
  <c r="N154" i="1"/>
  <c r="P154" i="1" s="1"/>
  <c r="M154" i="1"/>
  <c r="L154" i="1"/>
  <c r="K154" i="1"/>
  <c r="P153" i="1"/>
  <c r="O153" i="1"/>
  <c r="N153" i="1"/>
  <c r="M153" i="1"/>
  <c r="L153" i="1"/>
  <c r="K153" i="1"/>
  <c r="O152" i="1"/>
  <c r="N152" i="1"/>
  <c r="P152" i="1" s="1"/>
  <c r="M152" i="1"/>
  <c r="L152" i="1"/>
  <c r="K152" i="1"/>
  <c r="P151" i="1"/>
  <c r="O151" i="1"/>
  <c r="N151" i="1"/>
  <c r="M151" i="1"/>
  <c r="L151" i="1"/>
  <c r="K151" i="1"/>
  <c r="O150" i="1"/>
  <c r="N150" i="1"/>
  <c r="P150" i="1" s="1"/>
  <c r="M150" i="1"/>
  <c r="L150" i="1"/>
  <c r="K150" i="1"/>
  <c r="P149" i="1"/>
  <c r="O149" i="1"/>
  <c r="N149" i="1"/>
  <c r="M149" i="1"/>
  <c r="L149" i="1"/>
  <c r="K149" i="1"/>
  <c r="O148" i="1"/>
  <c r="N148" i="1"/>
  <c r="P148" i="1" s="1"/>
  <c r="M148" i="1"/>
  <c r="L148" i="1"/>
  <c r="K148" i="1"/>
  <c r="P147" i="1"/>
  <c r="O147" i="1"/>
  <c r="N147" i="1"/>
  <c r="M147" i="1"/>
  <c r="L147" i="1"/>
  <c r="K147" i="1"/>
  <c r="O146" i="1"/>
  <c r="N146" i="1"/>
  <c r="P146" i="1" s="1"/>
  <c r="M146" i="1"/>
  <c r="L146" i="1"/>
  <c r="K146" i="1"/>
  <c r="P145" i="1"/>
  <c r="O145" i="1"/>
  <c r="N145" i="1"/>
  <c r="M145" i="1"/>
  <c r="L145" i="1"/>
  <c r="K145" i="1"/>
  <c r="O144" i="1"/>
  <c r="N144" i="1"/>
  <c r="P144" i="1" s="1"/>
  <c r="M144" i="1"/>
  <c r="L144" i="1"/>
  <c r="K144" i="1"/>
  <c r="P143" i="1"/>
  <c r="O143" i="1"/>
  <c r="N143" i="1"/>
  <c r="M143" i="1"/>
  <c r="L143" i="1"/>
  <c r="K143" i="1"/>
  <c r="O142" i="1"/>
  <c r="N142" i="1"/>
  <c r="P142" i="1" s="1"/>
  <c r="M142" i="1"/>
  <c r="L142" i="1"/>
  <c r="K142" i="1"/>
  <c r="P141" i="1"/>
  <c r="O141" i="1"/>
  <c r="N141" i="1"/>
  <c r="M141" i="1"/>
  <c r="L141" i="1"/>
  <c r="K141" i="1"/>
  <c r="O140" i="1"/>
  <c r="N140" i="1"/>
  <c r="P140" i="1" s="1"/>
  <c r="M140" i="1"/>
  <c r="L140" i="1"/>
  <c r="K140" i="1"/>
  <c r="P139" i="1"/>
  <c r="O139" i="1"/>
  <c r="N139" i="1"/>
  <c r="M139" i="1"/>
  <c r="L139" i="1"/>
  <c r="K139" i="1"/>
  <c r="O138" i="1"/>
  <c r="N138" i="1"/>
  <c r="P138" i="1" s="1"/>
  <c r="M138" i="1"/>
  <c r="L138" i="1"/>
  <c r="K138" i="1"/>
  <c r="P137" i="1"/>
  <c r="O137" i="1"/>
  <c r="N137" i="1"/>
  <c r="M137" i="1"/>
  <c r="L137" i="1"/>
  <c r="K137" i="1"/>
  <c r="O136" i="1"/>
  <c r="N136" i="1"/>
  <c r="P136" i="1" s="1"/>
  <c r="M136" i="1"/>
  <c r="L136" i="1"/>
  <c r="K136" i="1"/>
  <c r="P135" i="1"/>
  <c r="O135" i="1"/>
  <c r="N135" i="1"/>
  <c r="M135" i="1"/>
  <c r="L135" i="1"/>
  <c r="K135" i="1"/>
  <c r="O134" i="1"/>
  <c r="N134" i="1"/>
  <c r="P134" i="1" s="1"/>
  <c r="M134" i="1"/>
  <c r="L134" i="1"/>
  <c r="K134" i="1"/>
  <c r="P133" i="1"/>
  <c r="O133" i="1"/>
  <c r="N133" i="1"/>
  <c r="M133" i="1"/>
  <c r="L133" i="1"/>
  <c r="K133" i="1"/>
  <c r="O132" i="1"/>
  <c r="N132" i="1"/>
  <c r="P132" i="1" s="1"/>
  <c r="M132" i="1"/>
  <c r="L132" i="1"/>
  <c r="K132" i="1"/>
  <c r="P131" i="1"/>
  <c r="O131" i="1"/>
  <c r="N131" i="1"/>
  <c r="M131" i="1"/>
  <c r="L131" i="1"/>
  <c r="K131" i="1"/>
  <c r="O130" i="1"/>
  <c r="N130" i="1"/>
  <c r="P130" i="1" s="1"/>
  <c r="M130" i="1"/>
  <c r="L130" i="1"/>
  <c r="K130" i="1"/>
  <c r="P129" i="1"/>
  <c r="O129" i="1"/>
  <c r="N129" i="1"/>
  <c r="M129" i="1"/>
  <c r="L129" i="1"/>
  <c r="K129" i="1"/>
  <c r="O128" i="1"/>
  <c r="N128" i="1"/>
  <c r="P128" i="1" s="1"/>
  <c r="M128" i="1"/>
  <c r="L128" i="1"/>
  <c r="K128" i="1"/>
  <c r="P127" i="1"/>
  <c r="O127" i="1"/>
  <c r="N127" i="1"/>
  <c r="M127" i="1"/>
  <c r="L127" i="1"/>
  <c r="K127" i="1"/>
  <c r="O126" i="1"/>
  <c r="N126" i="1"/>
  <c r="P126" i="1" s="1"/>
  <c r="M126" i="1"/>
  <c r="L126" i="1"/>
  <c r="K126" i="1"/>
  <c r="P125" i="1"/>
  <c r="O125" i="1"/>
  <c r="N125" i="1"/>
  <c r="M125" i="1"/>
  <c r="L125" i="1"/>
  <c r="K125" i="1"/>
  <c r="O124" i="1"/>
  <c r="N124" i="1"/>
  <c r="P124" i="1" s="1"/>
  <c r="M124" i="1"/>
  <c r="L124" i="1"/>
  <c r="K124" i="1"/>
  <c r="P123" i="1"/>
  <c r="O123" i="1"/>
  <c r="N123" i="1"/>
  <c r="M123" i="1"/>
  <c r="L123" i="1"/>
  <c r="K123" i="1"/>
  <c r="O122" i="1"/>
  <c r="N122" i="1"/>
  <c r="P122" i="1" s="1"/>
  <c r="M122" i="1"/>
  <c r="L122" i="1"/>
  <c r="K122" i="1"/>
  <c r="P121" i="1"/>
  <c r="O121" i="1"/>
  <c r="N121" i="1"/>
  <c r="M121" i="1"/>
  <c r="L121" i="1"/>
  <c r="K121" i="1"/>
  <c r="O120" i="1"/>
  <c r="N120" i="1"/>
  <c r="P120" i="1" s="1"/>
  <c r="M120" i="1"/>
  <c r="L120" i="1"/>
  <c r="K120" i="1"/>
  <c r="P119" i="1"/>
  <c r="O119" i="1"/>
  <c r="N119" i="1"/>
  <c r="M119" i="1"/>
  <c r="L119" i="1"/>
  <c r="K119" i="1"/>
  <c r="O118" i="1"/>
  <c r="N118" i="1"/>
  <c r="P118" i="1" s="1"/>
  <c r="M118" i="1"/>
  <c r="L118" i="1"/>
  <c r="K118" i="1"/>
  <c r="P117" i="1"/>
  <c r="O117" i="1"/>
  <c r="N117" i="1"/>
  <c r="M117" i="1"/>
  <c r="L117" i="1"/>
  <c r="K117" i="1"/>
  <c r="O116" i="1"/>
  <c r="N116" i="1"/>
  <c r="P116" i="1" s="1"/>
  <c r="M116" i="1"/>
  <c r="L116" i="1"/>
  <c r="K116" i="1"/>
  <c r="P115" i="1"/>
  <c r="O115" i="1"/>
  <c r="N115" i="1"/>
  <c r="M115" i="1"/>
  <c r="L115" i="1"/>
  <c r="K115" i="1"/>
  <c r="O114" i="1"/>
  <c r="N114" i="1"/>
  <c r="P114" i="1" s="1"/>
  <c r="M114" i="1"/>
  <c r="L114" i="1"/>
  <c r="K114" i="1"/>
  <c r="P113" i="1"/>
  <c r="O113" i="1"/>
  <c r="N113" i="1"/>
  <c r="M113" i="1"/>
  <c r="L113" i="1"/>
  <c r="K113" i="1"/>
  <c r="O112" i="1"/>
  <c r="N112" i="1"/>
  <c r="P112" i="1" s="1"/>
  <c r="M112" i="1"/>
  <c r="L112" i="1"/>
  <c r="K112" i="1"/>
  <c r="P111" i="1"/>
  <c r="O111" i="1"/>
  <c r="N111" i="1"/>
  <c r="M111" i="1"/>
  <c r="L111" i="1"/>
  <c r="K111" i="1"/>
  <c r="O110" i="1"/>
  <c r="N110" i="1"/>
  <c r="P110" i="1" s="1"/>
  <c r="M110" i="1"/>
  <c r="L110" i="1"/>
  <c r="K110" i="1"/>
  <c r="P109" i="1"/>
  <c r="O109" i="1"/>
  <c r="N109" i="1"/>
  <c r="M109" i="1"/>
  <c r="L109" i="1"/>
  <c r="K109" i="1"/>
  <c r="O108" i="1"/>
  <c r="N108" i="1"/>
  <c r="P108" i="1" s="1"/>
  <c r="M108" i="1"/>
  <c r="L108" i="1"/>
  <c r="K108" i="1"/>
  <c r="P107" i="1"/>
  <c r="O107" i="1"/>
  <c r="N107" i="1"/>
  <c r="M107" i="1"/>
  <c r="L107" i="1"/>
  <c r="K107" i="1"/>
  <c r="O106" i="1"/>
  <c r="N106" i="1"/>
  <c r="P106" i="1" s="1"/>
  <c r="M106" i="1"/>
  <c r="L106" i="1"/>
  <c r="K106" i="1"/>
  <c r="P105" i="1"/>
  <c r="O105" i="1"/>
  <c r="N105" i="1"/>
  <c r="M105" i="1"/>
  <c r="L105" i="1"/>
  <c r="K105" i="1"/>
  <c r="O104" i="1"/>
  <c r="N104" i="1"/>
  <c r="P104" i="1" s="1"/>
  <c r="M104" i="1"/>
  <c r="L104" i="1"/>
  <c r="K104" i="1"/>
  <c r="P103" i="1"/>
  <c r="O103" i="1"/>
  <c r="N103" i="1"/>
  <c r="M103" i="1"/>
  <c r="L103" i="1"/>
  <c r="K103" i="1"/>
  <c r="O102" i="1"/>
  <c r="N102" i="1"/>
  <c r="P102" i="1" s="1"/>
  <c r="M102" i="1"/>
  <c r="L102" i="1"/>
  <c r="K102" i="1"/>
  <c r="P101" i="1"/>
  <c r="O101" i="1"/>
  <c r="N101" i="1"/>
  <c r="M101" i="1"/>
  <c r="L101" i="1"/>
  <c r="K101" i="1"/>
  <c r="O100" i="1"/>
  <c r="N100" i="1"/>
  <c r="P100" i="1" s="1"/>
  <c r="M100" i="1"/>
  <c r="L100" i="1"/>
  <c r="K100" i="1"/>
  <c r="P99" i="1"/>
  <c r="O99" i="1"/>
  <c r="N99" i="1"/>
  <c r="M99" i="1"/>
  <c r="L99" i="1"/>
  <c r="K99" i="1"/>
  <c r="O98" i="1"/>
  <c r="N98" i="1"/>
  <c r="P98" i="1" s="1"/>
  <c r="M98" i="1"/>
  <c r="L98" i="1"/>
  <c r="K98" i="1"/>
  <c r="P97" i="1"/>
  <c r="O97" i="1"/>
  <c r="N97" i="1"/>
  <c r="M97" i="1"/>
  <c r="L97" i="1"/>
  <c r="K97" i="1"/>
  <c r="O96" i="1"/>
  <c r="N96" i="1"/>
  <c r="P96" i="1" s="1"/>
  <c r="M96" i="1"/>
  <c r="L96" i="1"/>
  <c r="K96" i="1"/>
  <c r="P95" i="1"/>
  <c r="O95" i="1"/>
  <c r="N95" i="1"/>
  <c r="M95" i="1"/>
  <c r="L95" i="1"/>
  <c r="K95" i="1"/>
  <c r="O94" i="1"/>
  <c r="N94" i="1"/>
  <c r="P94" i="1" s="1"/>
  <c r="M94" i="1"/>
  <c r="L94" i="1"/>
  <c r="K94" i="1"/>
  <c r="P93" i="1"/>
  <c r="O93" i="1"/>
  <c r="N93" i="1"/>
  <c r="M93" i="1"/>
  <c r="L93" i="1"/>
  <c r="K93" i="1"/>
  <c r="O92" i="1"/>
  <c r="N92" i="1"/>
  <c r="P92" i="1" s="1"/>
  <c r="M92" i="1"/>
  <c r="L92" i="1"/>
  <c r="K92" i="1"/>
  <c r="P91" i="1"/>
  <c r="O91" i="1"/>
  <c r="N91" i="1"/>
  <c r="M91" i="1"/>
  <c r="L91" i="1"/>
  <c r="K91" i="1"/>
  <c r="O90" i="1"/>
  <c r="N90" i="1"/>
  <c r="P90" i="1" s="1"/>
  <c r="M90" i="1"/>
  <c r="L90" i="1"/>
  <c r="K90" i="1"/>
  <c r="P89" i="1"/>
  <c r="O89" i="1"/>
  <c r="N89" i="1"/>
  <c r="M89" i="1"/>
  <c r="L89" i="1"/>
  <c r="K89" i="1"/>
  <c r="O88" i="1"/>
  <c r="N88" i="1"/>
  <c r="P88" i="1" s="1"/>
  <c r="M88" i="1"/>
  <c r="L88" i="1"/>
  <c r="K88" i="1"/>
  <c r="P87" i="1"/>
  <c r="O87" i="1"/>
  <c r="N87" i="1"/>
  <c r="M87" i="1"/>
  <c r="L87" i="1"/>
  <c r="K87" i="1"/>
  <c r="O86" i="1"/>
  <c r="N86" i="1"/>
  <c r="P86" i="1" s="1"/>
  <c r="M86" i="1"/>
  <c r="L86" i="1"/>
  <c r="K86" i="1"/>
  <c r="P85" i="1"/>
  <c r="O85" i="1"/>
  <c r="N85" i="1"/>
  <c r="M85" i="1"/>
  <c r="L85" i="1"/>
  <c r="K85" i="1"/>
  <c r="O84" i="1"/>
  <c r="N84" i="1"/>
  <c r="P84" i="1" s="1"/>
  <c r="M84" i="1"/>
  <c r="L84" i="1"/>
  <c r="K84" i="1"/>
  <c r="P83" i="1"/>
  <c r="O83" i="1"/>
  <c r="N83" i="1"/>
  <c r="M83" i="1"/>
  <c r="L83" i="1"/>
  <c r="K83" i="1"/>
  <c r="O82" i="1"/>
  <c r="N82" i="1"/>
  <c r="P82" i="1" s="1"/>
  <c r="M82" i="1"/>
  <c r="L82" i="1"/>
  <c r="K82" i="1"/>
  <c r="P81" i="1"/>
  <c r="O81" i="1"/>
  <c r="N81" i="1"/>
  <c r="M81" i="1"/>
  <c r="L81" i="1"/>
  <c r="K81" i="1"/>
  <c r="O80" i="1"/>
  <c r="N80" i="1"/>
  <c r="P80" i="1" s="1"/>
  <c r="M80" i="1"/>
  <c r="L80" i="1"/>
  <c r="K80" i="1"/>
  <c r="P79" i="1"/>
  <c r="O79" i="1"/>
  <c r="N79" i="1"/>
  <c r="M79" i="1"/>
  <c r="L79" i="1"/>
  <c r="K79" i="1"/>
  <c r="O78" i="1"/>
  <c r="N78" i="1"/>
  <c r="P78" i="1" s="1"/>
  <c r="M78" i="1"/>
  <c r="L78" i="1"/>
  <c r="K78" i="1"/>
  <c r="P77" i="1"/>
  <c r="O77" i="1"/>
  <c r="N77" i="1"/>
  <c r="M77" i="1"/>
  <c r="L77" i="1"/>
  <c r="K77" i="1"/>
  <c r="O76" i="1"/>
  <c r="N76" i="1"/>
  <c r="P76" i="1" s="1"/>
  <c r="M76" i="1"/>
  <c r="L76" i="1"/>
  <c r="K76" i="1"/>
  <c r="P75" i="1"/>
  <c r="O75" i="1"/>
  <c r="N75" i="1"/>
  <c r="M75" i="1"/>
  <c r="L75" i="1"/>
  <c r="K75" i="1"/>
  <c r="O74" i="1"/>
  <c r="N74" i="1"/>
  <c r="P74" i="1" s="1"/>
  <c r="M74" i="1"/>
  <c r="L74" i="1"/>
  <c r="K74" i="1"/>
  <c r="P73" i="1"/>
  <c r="O73" i="1"/>
  <c r="N73" i="1"/>
  <c r="M73" i="1"/>
  <c r="L73" i="1"/>
  <c r="K73" i="1"/>
  <c r="O72" i="1"/>
  <c r="N72" i="1"/>
  <c r="P72" i="1" s="1"/>
  <c r="M72" i="1"/>
  <c r="L72" i="1"/>
  <c r="K72" i="1"/>
  <c r="P71" i="1"/>
  <c r="O71" i="1"/>
  <c r="N71" i="1"/>
  <c r="M71" i="1"/>
  <c r="L71" i="1"/>
  <c r="K71" i="1"/>
  <c r="O70" i="1"/>
  <c r="N70" i="1"/>
  <c r="P70" i="1" s="1"/>
  <c r="M70" i="1"/>
  <c r="L70" i="1"/>
  <c r="K70" i="1"/>
  <c r="P69" i="1"/>
  <c r="O69" i="1"/>
  <c r="N69" i="1"/>
  <c r="M69" i="1"/>
  <c r="L69" i="1"/>
  <c r="K69" i="1"/>
  <c r="O68" i="1"/>
  <c r="N68" i="1"/>
  <c r="P68" i="1" s="1"/>
  <c r="M68" i="1"/>
  <c r="L68" i="1"/>
  <c r="K68" i="1"/>
  <c r="P67" i="1"/>
  <c r="O67" i="1"/>
  <c r="N67" i="1"/>
  <c r="M67" i="1"/>
  <c r="L67" i="1"/>
  <c r="K67" i="1"/>
  <c r="O66" i="1"/>
  <c r="N66" i="1"/>
  <c r="P66" i="1" s="1"/>
  <c r="M66" i="1"/>
  <c r="L66" i="1"/>
  <c r="K66" i="1"/>
  <c r="P65" i="1"/>
  <c r="O65" i="1"/>
  <c r="N65" i="1"/>
  <c r="M65" i="1"/>
  <c r="L65" i="1"/>
  <c r="K65" i="1"/>
  <c r="O64" i="1"/>
  <c r="N64" i="1"/>
  <c r="P64" i="1" s="1"/>
  <c r="M64" i="1"/>
  <c r="L64" i="1"/>
  <c r="K64" i="1"/>
  <c r="P63" i="1"/>
  <c r="O63" i="1"/>
  <c r="N63" i="1"/>
  <c r="M63" i="1"/>
  <c r="L63" i="1"/>
  <c r="K63" i="1"/>
  <c r="O62" i="1"/>
  <c r="N62" i="1"/>
  <c r="P62" i="1" s="1"/>
  <c r="M62" i="1"/>
  <c r="L62" i="1"/>
  <c r="K62" i="1"/>
  <c r="P61" i="1"/>
  <c r="O61" i="1"/>
  <c r="N61" i="1"/>
  <c r="M61" i="1"/>
  <c r="L61" i="1"/>
  <c r="K61" i="1"/>
  <c r="O60" i="1"/>
  <c r="N60" i="1"/>
  <c r="P60" i="1" s="1"/>
  <c r="M60" i="1"/>
  <c r="L60" i="1"/>
  <c r="K60" i="1"/>
  <c r="P59" i="1"/>
  <c r="O59" i="1"/>
  <c r="N59" i="1"/>
  <c r="M59" i="1"/>
  <c r="L59" i="1"/>
  <c r="K59" i="1"/>
  <c r="O58" i="1"/>
  <c r="N58" i="1"/>
  <c r="P58" i="1" s="1"/>
  <c r="M58" i="1"/>
  <c r="L58" i="1"/>
  <c r="K58" i="1"/>
  <c r="P57" i="1"/>
  <c r="O57" i="1"/>
  <c r="N57" i="1"/>
  <c r="M57" i="1"/>
  <c r="L57" i="1"/>
  <c r="K57" i="1"/>
  <c r="O56" i="1"/>
  <c r="N56" i="1"/>
  <c r="P56" i="1" s="1"/>
  <c r="M56" i="1"/>
  <c r="L56" i="1"/>
  <c r="K56" i="1"/>
  <c r="P55" i="1"/>
  <c r="O55" i="1"/>
  <c r="N55" i="1"/>
  <c r="M55" i="1"/>
  <c r="L55" i="1"/>
  <c r="K55" i="1"/>
  <c r="O54" i="1"/>
  <c r="N54" i="1"/>
  <c r="P54" i="1" s="1"/>
  <c r="M54" i="1"/>
  <c r="L54" i="1"/>
  <c r="K54" i="1"/>
  <c r="P53" i="1"/>
  <c r="O53" i="1"/>
  <c r="N53" i="1"/>
  <c r="M53" i="1"/>
  <c r="L53" i="1"/>
  <c r="K53" i="1"/>
  <c r="O52" i="1"/>
  <c r="N52" i="1"/>
  <c r="P52" i="1" s="1"/>
  <c r="M52" i="1"/>
  <c r="L52" i="1"/>
  <c r="K52" i="1"/>
  <c r="P51" i="1"/>
  <c r="O51" i="1"/>
  <c r="N51" i="1"/>
  <c r="M51" i="1"/>
  <c r="L51" i="1"/>
  <c r="K51" i="1"/>
  <c r="O50" i="1"/>
  <c r="N50" i="1"/>
  <c r="P50" i="1" s="1"/>
  <c r="M50" i="1"/>
  <c r="L50" i="1"/>
  <c r="K50" i="1"/>
  <c r="P49" i="1"/>
  <c r="O49" i="1"/>
  <c r="N49" i="1"/>
  <c r="M49" i="1"/>
  <c r="L49" i="1"/>
  <c r="K49" i="1"/>
  <c r="O48" i="1"/>
  <c r="N48" i="1"/>
  <c r="P48" i="1" s="1"/>
  <c r="M48" i="1"/>
  <c r="L48" i="1"/>
  <c r="K48" i="1"/>
  <c r="P47" i="1"/>
  <c r="O47" i="1"/>
  <c r="N47" i="1"/>
  <c r="M47" i="1"/>
  <c r="L47" i="1"/>
  <c r="K47" i="1"/>
  <c r="O46" i="1"/>
  <c r="N46" i="1"/>
  <c r="P46" i="1" s="1"/>
  <c r="M46" i="1"/>
  <c r="L46" i="1"/>
  <c r="K46" i="1"/>
  <c r="P45" i="1"/>
  <c r="O45" i="1"/>
  <c r="N45" i="1"/>
  <c r="M45" i="1"/>
  <c r="L45" i="1"/>
  <c r="K45" i="1"/>
  <c r="O44" i="1"/>
  <c r="N44" i="1"/>
  <c r="P44" i="1" s="1"/>
  <c r="M44" i="1"/>
  <c r="L44" i="1"/>
  <c r="K44" i="1"/>
  <c r="P43" i="1"/>
  <c r="O43" i="1"/>
  <c r="N43" i="1"/>
  <c r="M43" i="1"/>
  <c r="L43" i="1"/>
  <c r="K43" i="1"/>
  <c r="O42" i="1"/>
  <c r="N42" i="1"/>
  <c r="P42" i="1" s="1"/>
  <c r="M42" i="1"/>
  <c r="L42" i="1"/>
  <c r="K42" i="1"/>
  <c r="P41" i="1"/>
  <c r="O41" i="1"/>
  <c r="N41" i="1"/>
  <c r="M41" i="1"/>
  <c r="L41" i="1"/>
  <c r="K41" i="1"/>
  <c r="O40" i="1"/>
  <c r="N40" i="1"/>
  <c r="P40" i="1" s="1"/>
  <c r="M40" i="1"/>
  <c r="L40" i="1"/>
  <c r="K40" i="1"/>
  <c r="P39" i="1"/>
  <c r="O39" i="1"/>
  <c r="N39" i="1"/>
  <c r="M39" i="1"/>
  <c r="L39" i="1"/>
  <c r="K39" i="1"/>
  <c r="O38" i="1"/>
  <c r="N38" i="1"/>
  <c r="P38" i="1" s="1"/>
  <c r="M38" i="1"/>
  <c r="L38" i="1"/>
  <c r="K38" i="1"/>
  <c r="P37" i="1"/>
  <c r="O37" i="1"/>
  <c r="N37" i="1"/>
  <c r="M37" i="1"/>
  <c r="L37" i="1"/>
  <c r="K37" i="1"/>
  <c r="O36" i="1"/>
  <c r="N36" i="1"/>
  <c r="P36" i="1" s="1"/>
  <c r="M36" i="1"/>
  <c r="L36" i="1"/>
  <c r="K36" i="1"/>
  <c r="P35" i="1"/>
  <c r="O35" i="1"/>
  <c r="N35" i="1"/>
  <c r="M35" i="1"/>
  <c r="L35" i="1"/>
  <c r="K35" i="1"/>
  <c r="O34" i="1"/>
  <c r="N34" i="1"/>
  <c r="P34" i="1" s="1"/>
  <c r="M34" i="1"/>
  <c r="L34" i="1"/>
  <c r="K34" i="1"/>
  <c r="P33" i="1"/>
  <c r="O33" i="1"/>
  <c r="N33" i="1"/>
  <c r="M33" i="1"/>
  <c r="L33" i="1"/>
  <c r="K33" i="1"/>
  <c r="O32" i="1"/>
  <c r="N32" i="1"/>
  <c r="P32" i="1" s="1"/>
  <c r="M32" i="1"/>
  <c r="L32" i="1"/>
  <c r="K32" i="1"/>
  <c r="P31" i="1"/>
  <c r="O31" i="1"/>
  <c r="N31" i="1"/>
  <c r="M31" i="1"/>
  <c r="L31" i="1"/>
  <c r="K31" i="1"/>
  <c r="O30" i="1"/>
  <c r="N30" i="1"/>
  <c r="P30" i="1" s="1"/>
  <c r="M30" i="1"/>
  <c r="L30" i="1"/>
  <c r="K30" i="1"/>
  <c r="P29" i="1"/>
  <c r="O29" i="1"/>
  <c r="N29" i="1"/>
  <c r="M29" i="1"/>
  <c r="L29" i="1"/>
  <c r="K29" i="1"/>
  <c r="O28" i="1"/>
  <c r="N28" i="1"/>
  <c r="P28" i="1" s="1"/>
  <c r="M28" i="1"/>
  <c r="L28" i="1"/>
  <c r="K28" i="1"/>
  <c r="P27" i="1"/>
  <c r="O27" i="1"/>
  <c r="N27" i="1"/>
  <c r="M27" i="1"/>
  <c r="L27" i="1"/>
  <c r="K27" i="1"/>
  <c r="O26" i="1"/>
  <c r="N26" i="1"/>
  <c r="P26" i="1" s="1"/>
  <c r="M26" i="1"/>
  <c r="L26" i="1"/>
  <c r="K26" i="1"/>
  <c r="P25" i="1"/>
  <c r="O25" i="1"/>
  <c r="N25" i="1"/>
  <c r="M25" i="1"/>
  <c r="L25" i="1"/>
  <c r="K25" i="1"/>
  <c r="O24" i="1"/>
  <c r="N24" i="1"/>
  <c r="P24" i="1" s="1"/>
  <c r="M24" i="1"/>
  <c r="L24" i="1"/>
  <c r="K24" i="1"/>
  <c r="P23" i="1"/>
  <c r="O23" i="1"/>
  <c r="N23" i="1"/>
  <c r="M23" i="1"/>
  <c r="L23" i="1"/>
  <c r="K23" i="1"/>
  <c r="O22" i="1"/>
  <c r="N22" i="1"/>
  <c r="P22" i="1" s="1"/>
  <c r="M22" i="1"/>
  <c r="L22" i="1"/>
  <c r="K22" i="1"/>
  <c r="P21" i="1"/>
  <c r="O21" i="1"/>
  <c r="N21" i="1"/>
  <c r="M21" i="1"/>
  <c r="L21" i="1"/>
  <c r="K21" i="1"/>
  <c r="O20" i="1"/>
  <c r="N20" i="1"/>
  <c r="P20" i="1" s="1"/>
  <c r="M20" i="1"/>
  <c r="L20" i="1"/>
  <c r="K20" i="1"/>
  <c r="P19" i="1"/>
  <c r="O19" i="1"/>
  <c r="N19" i="1"/>
  <c r="M19" i="1"/>
  <c r="L19" i="1"/>
  <c r="K19" i="1"/>
  <c r="O18" i="1"/>
  <c r="N18" i="1"/>
  <c r="P18" i="1" s="1"/>
  <c r="M18" i="1"/>
  <c r="L18" i="1"/>
  <c r="K18" i="1"/>
  <c r="P17" i="1"/>
  <c r="O17" i="1"/>
  <c r="N17" i="1"/>
  <c r="M17" i="1"/>
  <c r="L17" i="1"/>
  <c r="K17" i="1"/>
  <c r="O16" i="1"/>
  <c r="N16" i="1"/>
  <c r="P16" i="1" s="1"/>
  <c r="M16" i="1"/>
  <c r="L16" i="1"/>
  <c r="K16" i="1"/>
  <c r="P15" i="1"/>
  <c r="O15" i="1"/>
  <c r="N15" i="1"/>
  <c r="M15" i="1"/>
  <c r="L15" i="1"/>
  <c r="K15" i="1"/>
  <c r="O14" i="1"/>
  <c r="N14" i="1"/>
  <c r="P14" i="1" s="1"/>
  <c r="M14" i="1"/>
  <c r="L14" i="1"/>
  <c r="K14" i="1"/>
  <c r="P13" i="1"/>
  <c r="O13" i="1"/>
  <c r="N13" i="1"/>
  <c r="M13" i="1"/>
  <c r="L13" i="1"/>
  <c r="K13" i="1"/>
  <c r="O12" i="1"/>
  <c r="N12" i="1"/>
  <c r="P12" i="1" s="1"/>
  <c r="M12" i="1"/>
  <c r="L12" i="1"/>
  <c r="K12" i="1"/>
  <c r="P11" i="1"/>
  <c r="O11" i="1"/>
  <c r="N11" i="1"/>
  <c r="M11" i="1"/>
  <c r="L11" i="1"/>
  <c r="K11" i="1"/>
  <c r="O10" i="1"/>
  <c r="N10" i="1"/>
  <c r="P10" i="1" s="1"/>
  <c r="M10" i="1"/>
  <c r="L10" i="1"/>
  <c r="K10" i="1"/>
  <c r="P9" i="1"/>
  <c r="O9" i="1"/>
  <c r="N9" i="1"/>
  <c r="M9" i="1"/>
  <c r="L9" i="1"/>
  <c r="K9" i="1"/>
  <c r="O8" i="1"/>
  <c r="N8" i="1"/>
  <c r="P8" i="1" s="1"/>
  <c r="M8" i="1"/>
  <c r="L8" i="1"/>
  <c r="K8" i="1"/>
  <c r="P7" i="1"/>
  <c r="O7" i="1"/>
  <c r="N7" i="1"/>
  <c r="M7" i="1"/>
  <c r="L7" i="1"/>
  <c r="K7" i="1"/>
  <c r="O6" i="1"/>
  <c r="N6" i="1"/>
  <c r="P6" i="1" s="1"/>
  <c r="M6" i="1"/>
  <c r="L6" i="1"/>
  <c r="K6" i="1"/>
  <c r="P5" i="1"/>
  <c r="O5" i="1"/>
  <c r="N5" i="1"/>
  <c r="M5" i="1"/>
  <c r="L5" i="1"/>
  <c r="K5" i="1"/>
  <c r="O4" i="1"/>
  <c r="N4" i="1"/>
  <c r="P4" i="1" s="1"/>
  <c r="M4" i="1"/>
  <c r="L4" i="1"/>
  <c r="K4" i="1"/>
  <c r="P3" i="1"/>
  <c r="O3" i="1"/>
  <c r="N3" i="1"/>
  <c r="M3" i="1"/>
  <c r="L3" i="1"/>
  <c r="K3" i="1"/>
  <c r="C50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石垣　俊輔</author>
  </authors>
  <commentList>
    <comment ref="N2" authorId="0" shapeId="0" xr:uid="{FCB52C0B-4F55-4028-A693-00E58C10EBEB}">
      <text>
        <r>
          <rPr>
            <sz val="18"/>
            <color indexed="81"/>
            <rFont val="MS P ゴシック"/>
            <family val="3"/>
            <charset val="128"/>
          </rPr>
          <t>規格を
文字数フィルターにかけて20文字以上の規格のフォントを小さくする！</t>
        </r>
      </text>
    </comment>
  </commentList>
</comments>
</file>

<file path=xl/sharedStrings.xml><?xml version="1.0" encoding="utf-8"?>
<sst xmlns="http://schemas.openxmlformats.org/spreadsheetml/2006/main" count="2212" uniqueCount="889">
  <si>
    <t>内訳書</t>
    <rPh sb="0" eb="3">
      <t>ウチワケショ</t>
    </rPh>
    <phoneticPr fontId="3"/>
  </si>
  <si>
    <t>NO</t>
    <phoneticPr fontId="3"/>
  </si>
  <si>
    <t>品　　　　名</t>
    <rPh sb="0" eb="1">
      <t>ヒン</t>
    </rPh>
    <rPh sb="5" eb="6">
      <t>メイ</t>
    </rPh>
    <phoneticPr fontId="4"/>
  </si>
  <si>
    <t>規　　　　　　格</t>
    <rPh sb="0" eb="1">
      <t>キ</t>
    </rPh>
    <rPh sb="7" eb="8">
      <t>カク</t>
    </rPh>
    <phoneticPr fontId="4"/>
  </si>
  <si>
    <t>単位</t>
    <rPh sb="0" eb="2">
      <t>タンイ</t>
    </rPh>
    <phoneticPr fontId="4"/>
  </si>
  <si>
    <t>予定
数量</t>
    <rPh sb="0" eb="2">
      <t>ヨテイ</t>
    </rPh>
    <rPh sb="3" eb="5">
      <t>スウリョウ</t>
    </rPh>
    <phoneticPr fontId="4"/>
  </si>
  <si>
    <t>単　価</t>
    <rPh sb="0" eb="1">
      <t>タン</t>
    </rPh>
    <rPh sb="2" eb="3">
      <t>アタイ</t>
    </rPh>
    <phoneticPr fontId="4"/>
  </si>
  <si>
    <t>金　額</t>
    <rPh sb="0" eb="1">
      <t>キン</t>
    </rPh>
    <rPh sb="2" eb="3">
      <t>ガク</t>
    </rPh>
    <phoneticPr fontId="4"/>
  </si>
  <si>
    <t>摘　　　　　要</t>
    <rPh sb="0" eb="1">
      <t>テキ</t>
    </rPh>
    <rPh sb="6" eb="7">
      <t>ヨウ</t>
    </rPh>
    <phoneticPr fontId="4"/>
  </si>
  <si>
    <t>予定価格</t>
    <rPh sb="0" eb="2">
      <t>ヨテイ</t>
    </rPh>
    <rPh sb="2" eb="4">
      <t>カカク</t>
    </rPh>
    <phoneticPr fontId="4"/>
  </si>
  <si>
    <t>ページ番号</t>
    <rPh sb="3" eb="5">
      <t>バンゴウ</t>
    </rPh>
    <phoneticPr fontId="4"/>
  </si>
  <si>
    <t>端数</t>
    <rPh sb="0" eb="2">
      <t>ハスウ</t>
    </rPh>
    <phoneticPr fontId="3"/>
  </si>
  <si>
    <t>端数
（単価）</t>
    <rPh sb="0" eb="2">
      <t>ハスウ</t>
    </rPh>
    <rPh sb="4" eb="6">
      <t>タンカ</t>
    </rPh>
    <phoneticPr fontId="3"/>
  </si>
  <si>
    <t>文字数（規格）</t>
    <rPh sb="0" eb="3">
      <t>モジスウ</t>
    </rPh>
    <rPh sb="4" eb="6">
      <t>キカク</t>
    </rPh>
    <phoneticPr fontId="3"/>
  </si>
  <si>
    <t>表外規格判別</t>
    <rPh sb="0" eb="1">
      <t>オモテ</t>
    </rPh>
    <rPh sb="1" eb="2">
      <t>ソト</t>
    </rPh>
    <rPh sb="2" eb="4">
      <t>キカク</t>
    </rPh>
    <rPh sb="4" eb="6">
      <t>ハンベツ</t>
    </rPh>
    <phoneticPr fontId="3"/>
  </si>
  <si>
    <t>２０文字超</t>
    <rPh sb="2" eb="4">
      <t>モジ</t>
    </rPh>
    <rPh sb="4" eb="5">
      <t>チョウ</t>
    </rPh>
    <phoneticPr fontId="3"/>
  </si>
  <si>
    <t>もちきび</t>
  </si>
  <si>
    <t>国内産</t>
  </si>
  <si>
    <t>kg</t>
  </si>
  <si>
    <t>予価未定</t>
  </si>
  <si>
    <t>やわらか杏仁豆腐</t>
  </si>
  <si>
    <t>日東ベスト株式会社同等品以上、卵不使用、カット加工済、冷凍品</t>
  </si>
  <si>
    <t>ダイスアーモンド</t>
  </si>
  <si>
    <t>ローストされたもの</t>
  </si>
  <si>
    <t>KG</t>
  </si>
  <si>
    <t>豚ヒレ肉</t>
  </si>
  <si>
    <t>トンカツ用、切り方、グラム数都度示す。</t>
  </si>
  <si>
    <t>シロウリ</t>
  </si>
  <si>
    <t>沖縄県産で鮮度が良くみずみずしいもの。地産地消。</t>
  </si>
  <si>
    <t>タンカンドレッシング</t>
  </si>
  <si>
    <t>赤マルソウタンカンドレッシング、又は同等品以上可。</t>
  </si>
  <si>
    <t>本</t>
  </si>
  <si>
    <t>折詰弁当Ｂ</t>
  </si>
  <si>
    <t>仕様書のとおり</t>
  </si>
  <si>
    <t>個</t>
  </si>
  <si>
    <t>手巻おにぎり</t>
  </si>
  <si>
    <t>規格表１７－１のとおり</t>
  </si>
  <si>
    <t>折詰弁当Ｃ</t>
  </si>
  <si>
    <t>折詰弁当Ｄ</t>
  </si>
  <si>
    <t>折詰弁当Ｅ</t>
  </si>
  <si>
    <t>折詰弁当Ｆ</t>
  </si>
  <si>
    <t>折詰弁当Ｇ</t>
  </si>
  <si>
    <t>折詰弁当Ｈ</t>
  </si>
  <si>
    <t>折詰弁当Ｉ</t>
  </si>
  <si>
    <t>折詰弁当Ｊ</t>
  </si>
  <si>
    <t>クルトン</t>
  </si>
  <si>
    <t>規格表１－２７のとおり</t>
  </si>
  <si>
    <t>ベーコンチーズパン</t>
  </si>
  <si>
    <t>規格表１－３９のとおり</t>
  </si>
  <si>
    <t>ツナパン</t>
  </si>
  <si>
    <t>規格表１－６８のとおり</t>
  </si>
  <si>
    <t>ハムチーズパン</t>
  </si>
  <si>
    <t>規格表１－４９のとおり</t>
  </si>
  <si>
    <t>マーガリンロール</t>
  </si>
  <si>
    <t>規格表１－３２のとおり</t>
  </si>
  <si>
    <t>メロンパン</t>
  </si>
  <si>
    <t>規格表１－３８のとおり</t>
  </si>
  <si>
    <t>テーブルロールＡ</t>
  </si>
  <si>
    <t>規格表１－３０のとおり</t>
  </si>
  <si>
    <t>あんパン</t>
  </si>
  <si>
    <t>規格表１－４１のとおり</t>
  </si>
  <si>
    <t>カレーパン</t>
  </si>
  <si>
    <t>規格表１－４３のとおり</t>
  </si>
  <si>
    <t>ウィンナーパン</t>
  </si>
  <si>
    <t>規格表１－７１のとおり</t>
  </si>
  <si>
    <t>ジャムパン</t>
  </si>
  <si>
    <t>規格表１－４５のとおり</t>
  </si>
  <si>
    <t>アップルデニッシュ</t>
  </si>
  <si>
    <t>規格表１－５８のとおり</t>
  </si>
  <si>
    <t>チョコメロン</t>
  </si>
  <si>
    <t>規格表１－６５のとおり</t>
  </si>
  <si>
    <t>ウィンナーマヨパン</t>
  </si>
  <si>
    <t>規格表１－５１のとおり</t>
  </si>
  <si>
    <t>ベーコンポテトパン</t>
  </si>
  <si>
    <t>規格表１－５０のとおり</t>
  </si>
  <si>
    <t>ウィンナーコーンパン</t>
  </si>
  <si>
    <t>規格表１－４７のとおり</t>
  </si>
  <si>
    <t>うぐいすパン</t>
  </si>
  <si>
    <t>規格表１－３３のとおり</t>
  </si>
  <si>
    <t>ハムマヨネーズパン</t>
  </si>
  <si>
    <t>規格表１－４６のとおり</t>
  </si>
  <si>
    <t>ピザパン</t>
  </si>
  <si>
    <t>規格表１－７３のとおり</t>
  </si>
  <si>
    <t>クロワッサンメロン</t>
  </si>
  <si>
    <t>規格表１－６４のとおり</t>
  </si>
  <si>
    <t>明太じゃがパン</t>
  </si>
  <si>
    <t>規格表１－５４のとおり</t>
  </si>
  <si>
    <t>クリームパン</t>
  </si>
  <si>
    <t>規格表１－５７のとおり</t>
  </si>
  <si>
    <t>ブルーベリーデニッシュ</t>
  </si>
  <si>
    <t>規格表１－６６のとおり</t>
  </si>
  <si>
    <t>チョコデニッシュ</t>
  </si>
  <si>
    <t>規格表１－６７のとおり</t>
  </si>
  <si>
    <t>ツナサラダサンド</t>
  </si>
  <si>
    <t>規格表１－５９のとおり</t>
  </si>
  <si>
    <t>ピーナッツサンド</t>
  </si>
  <si>
    <t>規格表１－６０のとおり</t>
  </si>
  <si>
    <t>ダブルチョコサンド</t>
  </si>
  <si>
    <t>規格表１－６１のとおり</t>
  </si>
  <si>
    <t>茹うどん</t>
  </si>
  <si>
    <t>規格表１－１５のとおり</t>
  </si>
  <si>
    <t>冷凍ラーメン（流水解凍）</t>
  </si>
  <si>
    <t>規格表１６－９８のとおり</t>
  </si>
  <si>
    <t>冷凍うどん（流水解凍）</t>
  </si>
  <si>
    <t>規格表１６－９９のとおり</t>
  </si>
  <si>
    <t>皿うどん</t>
  </si>
  <si>
    <t>規格表１－２３のとおり</t>
  </si>
  <si>
    <t>茹ラーメン</t>
  </si>
  <si>
    <t>規格表１－１４のとおり</t>
  </si>
  <si>
    <t>焼きそば麺</t>
  </si>
  <si>
    <t>規格表１－２０のとおり</t>
  </si>
  <si>
    <t>冷凍チャンポン麺</t>
  </si>
  <si>
    <t>規格表１６－７１のとおり</t>
  </si>
  <si>
    <t>沖縄そば（個食用）</t>
  </si>
  <si>
    <t>規格表１－１６に準ずる、１袋１８０ｇ入り</t>
  </si>
  <si>
    <t>沖縄そば</t>
  </si>
  <si>
    <t>規格表１－１６のとおり</t>
  </si>
  <si>
    <t>冷凍スパゲティ</t>
  </si>
  <si>
    <t>規格表１６－８０のとおり</t>
  </si>
  <si>
    <t>精麦</t>
  </si>
  <si>
    <t>規格表１－２２のとおり</t>
  </si>
  <si>
    <t>マカロニサラダ</t>
  </si>
  <si>
    <t>規格表１７－６のとおり</t>
  </si>
  <si>
    <t>アルファベッドマカロニ</t>
  </si>
  <si>
    <t>アルファベッドの形をした小型のマカロニ</t>
  </si>
  <si>
    <t>スパゲティサラダ</t>
  </si>
  <si>
    <t>規格表１７－７のとおり</t>
  </si>
  <si>
    <t>くるま麩Ａ</t>
  </si>
  <si>
    <t>規格表１－９のとおり</t>
  </si>
  <si>
    <t>パン粉Ａ</t>
  </si>
  <si>
    <t>規格表１－５のとおり</t>
  </si>
  <si>
    <t>ダイスポテト</t>
  </si>
  <si>
    <t>規格表１６－３３のとおり</t>
  </si>
  <si>
    <t>ボイルポテト（乱切り）</t>
  </si>
  <si>
    <t>規格表１６－９１のとおり</t>
  </si>
  <si>
    <t>肉じゃが</t>
  </si>
  <si>
    <t>規格表１６－９３のとおり</t>
  </si>
  <si>
    <t>グリルハーフカットポテト</t>
  </si>
  <si>
    <t>規格表１６－１１５のとおり</t>
  </si>
  <si>
    <t>紅芋ゴマだんご</t>
  </si>
  <si>
    <t>沖縄県産又は国産の紅芋を使用していること。</t>
  </si>
  <si>
    <t>カットさつま芋</t>
  </si>
  <si>
    <t>規格表１６－８３のとおり</t>
  </si>
  <si>
    <t>ポテトサラダ</t>
  </si>
  <si>
    <t>規格表１７－８のとおり</t>
  </si>
  <si>
    <t>イナムルチこんにゃく</t>
  </si>
  <si>
    <t>規格表７－１５のとおり</t>
  </si>
  <si>
    <t>しらたき</t>
  </si>
  <si>
    <t>規格表７－１７のとおり</t>
  </si>
  <si>
    <t>冷凍里芋</t>
  </si>
  <si>
    <t>規格表１６－３１のとおり</t>
  </si>
  <si>
    <t>春雨</t>
  </si>
  <si>
    <t>規格表１－２６のとおり</t>
  </si>
  <si>
    <t>三温糖</t>
  </si>
  <si>
    <t>規格表２－１７のとおり</t>
  </si>
  <si>
    <t>はちみつ</t>
  </si>
  <si>
    <t>規格表２－７７のとおり</t>
  </si>
  <si>
    <t>バター</t>
  </si>
  <si>
    <t>規格表６－７のとおり</t>
  </si>
  <si>
    <t>ブレンドバター（無塩）</t>
  </si>
  <si>
    <t>規格表６－１２のとおり</t>
  </si>
  <si>
    <t>すりごまＡ</t>
  </si>
  <si>
    <t>規格表１０－１０のとおり</t>
  </si>
  <si>
    <t>麦味噌</t>
  </si>
  <si>
    <t>規格表２－１４４のとおり</t>
  </si>
  <si>
    <t>ゆし豆腐</t>
  </si>
  <si>
    <t>規格表７－６のとおり</t>
  </si>
  <si>
    <t>冷凍豆腐Ａ</t>
  </si>
  <si>
    <t>規格表７－２４のとおり</t>
  </si>
  <si>
    <t>冷凍豆腐Ｂ</t>
  </si>
  <si>
    <t>規格表７－２５のとおり</t>
  </si>
  <si>
    <t>冷凍絹厚揚Ａ</t>
  </si>
  <si>
    <t>規格表７－２６のとおり</t>
  </si>
  <si>
    <t>油揚</t>
  </si>
  <si>
    <t>規格表７－８のとおり</t>
  </si>
  <si>
    <t>豆乳（コーヒー）</t>
  </si>
  <si>
    <t>規格表７－１３のとおり</t>
  </si>
  <si>
    <t>豆乳（フルーツミックス）</t>
  </si>
  <si>
    <t>規格表７－２０のとおり</t>
  </si>
  <si>
    <t>豆乳（紅茶）</t>
  </si>
  <si>
    <t>規格表７－２１のとおり</t>
  </si>
  <si>
    <t>豆乳（抹茶）</t>
  </si>
  <si>
    <t>規格表７－２２のとおり</t>
  </si>
  <si>
    <t>豆乳（プレーン）</t>
  </si>
  <si>
    <t>規格表７－２のとおり</t>
  </si>
  <si>
    <t>もやし</t>
  </si>
  <si>
    <t>規格表８－２７のとおり</t>
  </si>
  <si>
    <t>豆のサラダ</t>
  </si>
  <si>
    <t>規格表７－１８のとおり</t>
  </si>
  <si>
    <t>冷凍さやいんげん</t>
  </si>
  <si>
    <t>規格表１６－２７のとおり</t>
  </si>
  <si>
    <t>冷凍グリンピース</t>
  </si>
  <si>
    <t>規格表１６－２９のとおり</t>
  </si>
  <si>
    <t>冷凍絹さや</t>
  </si>
  <si>
    <t>規格表１６－２８のとおり</t>
  </si>
  <si>
    <t>納豆</t>
  </si>
  <si>
    <t>規格表７－１１のとおり</t>
  </si>
  <si>
    <t>赤魚切身</t>
  </si>
  <si>
    <t>規格表３－２８のとおり</t>
  </si>
  <si>
    <t>白身魚フライ</t>
  </si>
  <si>
    <t>規格表１６－１５のとおり</t>
  </si>
  <si>
    <t>うなぎ蒲焼</t>
  </si>
  <si>
    <t>規格表３－３６のとおり</t>
  </si>
  <si>
    <t>生鮭切身</t>
  </si>
  <si>
    <t>規格表３－３９のとおり</t>
  </si>
  <si>
    <t>ボイル鮭塩焼</t>
  </si>
  <si>
    <t>規格表３－８２のとおり</t>
  </si>
  <si>
    <t>トラウトサーモンフィレ</t>
  </si>
  <si>
    <t>規格表３－８６のとおり</t>
  </si>
  <si>
    <t>いわし梅煮</t>
  </si>
  <si>
    <t>規格表３－５のとおり</t>
  </si>
  <si>
    <t>鯖フィレＡ</t>
  </si>
  <si>
    <t>１枚１２０ｇ程度、納品時冷凍とする。骨取り</t>
  </si>
  <si>
    <t>ボイル鯖塩焼</t>
  </si>
  <si>
    <t>規格表３－８０のとおり</t>
  </si>
  <si>
    <t>さば生姜煮</t>
  </si>
  <si>
    <t>規格表３－８３のとおり</t>
  </si>
  <si>
    <t>袋</t>
  </si>
  <si>
    <t>ボイル赤魚西京焼</t>
  </si>
  <si>
    <t>規格表３－７３のとおり</t>
  </si>
  <si>
    <t>ししゃも</t>
  </si>
  <si>
    <t>規格表３－４４のとおり</t>
  </si>
  <si>
    <t>あさりむき身</t>
  </si>
  <si>
    <t>規格表３－３０のとおり</t>
  </si>
  <si>
    <t>花咲いか</t>
  </si>
  <si>
    <t>規格表３－１１のとおり</t>
  </si>
  <si>
    <t>中華イカ</t>
  </si>
  <si>
    <t>規格表３－６８のとおり</t>
  </si>
  <si>
    <t>茹たこ</t>
  </si>
  <si>
    <t>規格表３－１６のとおり</t>
  </si>
  <si>
    <t>むき海老Ａ</t>
  </si>
  <si>
    <t>規格表３－６４のとおり</t>
  </si>
  <si>
    <t>パック明太</t>
  </si>
  <si>
    <t>規格表３－６２のとおり</t>
  </si>
  <si>
    <t>辛子明太</t>
  </si>
  <si>
    <t>規格表３－６１のとおり</t>
  </si>
  <si>
    <t>天然ぶり西京漬</t>
  </si>
  <si>
    <t>規格表３－５７のとおり</t>
  </si>
  <si>
    <t>糸かつお</t>
  </si>
  <si>
    <t>規格表２－９１のとおり</t>
  </si>
  <si>
    <t>カニ蒲鉾</t>
  </si>
  <si>
    <t>規格表４－５のとおり</t>
  </si>
  <si>
    <t>蒲鉾</t>
  </si>
  <si>
    <t>規格表４－３のとおり</t>
  </si>
  <si>
    <t>カステラ蒲鉾</t>
  </si>
  <si>
    <t>規格表４－２のとおり</t>
  </si>
  <si>
    <t>紅白蒲鉾</t>
  </si>
  <si>
    <t>規格表４－１のとおり</t>
  </si>
  <si>
    <t>さつま揚</t>
  </si>
  <si>
    <t>規格表４－８のとおり</t>
  </si>
  <si>
    <t>竹輪</t>
  </si>
  <si>
    <t>規格表４－６のとおり</t>
  </si>
  <si>
    <t>なると巻</t>
  </si>
  <si>
    <t>規格表４－９のとおり</t>
  </si>
  <si>
    <t>ツナサラダ</t>
  </si>
  <si>
    <t>規格表１７－９のとおり</t>
  </si>
  <si>
    <t>ウィンナー（スライス）</t>
  </si>
  <si>
    <t>幅８㎜斜め切り</t>
  </si>
  <si>
    <t>牛上肉Ａ</t>
  </si>
  <si>
    <t>規格表５－１のとおり</t>
  </si>
  <si>
    <t>牛中肉</t>
  </si>
  <si>
    <t>規格表５－５のとおり</t>
  </si>
  <si>
    <t>牛バラ肉</t>
  </si>
  <si>
    <t>規格表５－６のとおり</t>
  </si>
  <si>
    <t>牛もつ</t>
  </si>
  <si>
    <t>規格表５－８のとおり</t>
  </si>
  <si>
    <t>豚挽肉</t>
  </si>
  <si>
    <t>規格表５－１８のとおり</t>
  </si>
  <si>
    <t>豚中肉</t>
  </si>
  <si>
    <t>規格表５－１４のとおり</t>
  </si>
  <si>
    <t>豚ソーキ</t>
  </si>
  <si>
    <t>規格表５－１６のとおり</t>
  </si>
  <si>
    <t>豚上肉</t>
  </si>
  <si>
    <t>規格表５－１３のとおり</t>
  </si>
  <si>
    <t>豚バラ肉</t>
  </si>
  <si>
    <t>規格表５－１５のとおり</t>
  </si>
  <si>
    <t>豚もも肉</t>
  </si>
  <si>
    <t>規格表５－１６に準ずるもも肉のみのもの</t>
  </si>
  <si>
    <t>豚バラ肉（皮なし）</t>
  </si>
  <si>
    <t>四肢、すじ等を含まないもの、皮なし</t>
  </si>
  <si>
    <t>豚ロース</t>
  </si>
  <si>
    <t>背ロース</t>
  </si>
  <si>
    <t>ロースハム</t>
  </si>
  <si>
    <t>規格表５－３３のとおり</t>
  </si>
  <si>
    <t>ベーコン</t>
  </si>
  <si>
    <t>規格表５－３０のとおり</t>
  </si>
  <si>
    <t>厚切りベーコン</t>
  </si>
  <si>
    <t>規格表５－４９のとおり</t>
  </si>
  <si>
    <t>合挽肉</t>
  </si>
  <si>
    <t>規格表５－４０のとおり</t>
  </si>
  <si>
    <t>ミニハンバーグ</t>
  </si>
  <si>
    <t>規格表５－３９のとおり</t>
  </si>
  <si>
    <t>鶏肉</t>
  </si>
  <si>
    <t>規格表５－２３のとおり</t>
  </si>
  <si>
    <t>鶏正肉</t>
  </si>
  <si>
    <t>規格表５－２５のとおり</t>
  </si>
  <si>
    <t>鶏ささみ</t>
  </si>
  <si>
    <t>規格表５－２７のとおり</t>
  </si>
  <si>
    <t>鶏挽肉</t>
  </si>
  <si>
    <t>規格表５－２９のとおり</t>
  </si>
  <si>
    <t>鶏手羽元肉</t>
  </si>
  <si>
    <t>６５ｇ程度</t>
  </si>
  <si>
    <t>蒸し鶏ほぐし身</t>
  </si>
  <si>
    <t>規格表５－４５のとおり</t>
  </si>
  <si>
    <t>冷凍チキンナゲット</t>
  </si>
  <si>
    <t>チキンナゲット（国産）、納品時冷凍、１個２０ｇ程度</t>
  </si>
  <si>
    <t>温泉卵</t>
  </si>
  <si>
    <t>規格表８－７３のとおり</t>
  </si>
  <si>
    <t>鶏卵</t>
  </si>
  <si>
    <t>規格表８－１のとおり</t>
  </si>
  <si>
    <t>鶏卵水煮</t>
  </si>
  <si>
    <t>規格表８－７９のとおり</t>
  </si>
  <si>
    <t>厚焼卵</t>
  </si>
  <si>
    <t>規格表１６－１７のとおり</t>
  </si>
  <si>
    <t>スクランブルエッグ</t>
  </si>
  <si>
    <t>規格表１６－８８のとおり</t>
  </si>
  <si>
    <t>錦糸卵</t>
  </si>
  <si>
    <t>規格表１６－１８のとおり</t>
  </si>
  <si>
    <t>そぼろ卵</t>
  </si>
  <si>
    <t>規格表１６－１９のとおり</t>
  </si>
  <si>
    <t>うずら卵缶Ａ</t>
  </si>
  <si>
    <t>規格表１３－１６のとおり</t>
  </si>
  <si>
    <t>缶</t>
  </si>
  <si>
    <t>牛乳</t>
  </si>
  <si>
    <t>規格表６－１のとおり</t>
  </si>
  <si>
    <t>コーヒー飲料</t>
  </si>
  <si>
    <t>規格表６－２のとおり</t>
  </si>
  <si>
    <t>生クリーム</t>
  </si>
  <si>
    <t>規格表６－１１のとおり</t>
  </si>
  <si>
    <t>アロエヨーグルト</t>
  </si>
  <si>
    <t>規格表６－１９のとおり</t>
  </si>
  <si>
    <t>フルーツヨーグルト</t>
  </si>
  <si>
    <t>規格表６－２０のとおり</t>
  </si>
  <si>
    <t>ヨーグルト</t>
  </si>
  <si>
    <t>規格表６－１３のとおり</t>
  </si>
  <si>
    <t>カップヨーグルト６</t>
  </si>
  <si>
    <t>規格表６－２６のとおり</t>
  </si>
  <si>
    <t>コーヒーゼリー</t>
  </si>
  <si>
    <t>規格表１７－２２のとおり</t>
  </si>
  <si>
    <t>大葉</t>
  </si>
  <si>
    <t>規格表８－４８のとおり</t>
  </si>
  <si>
    <t>枚</t>
  </si>
  <si>
    <t>冷凍ゴーヤスライス</t>
  </si>
  <si>
    <t>規格表１６－１１４のとおり</t>
  </si>
  <si>
    <t>かいわれ大根</t>
  </si>
  <si>
    <t>規格表８－５７のとおり</t>
  </si>
  <si>
    <t>冷凍三色ピーマン乱切り</t>
  </si>
  <si>
    <t>規格表１６－１０５のとおり</t>
  </si>
  <si>
    <t>胡瓜</t>
  </si>
  <si>
    <t>規格表８－１１のとおり</t>
  </si>
  <si>
    <t>小葱</t>
  </si>
  <si>
    <t>規格表８－８のとおり</t>
  </si>
  <si>
    <t>キャベツ</t>
  </si>
  <si>
    <t>規格表８－４のとおり</t>
  </si>
  <si>
    <t>冷凍グリーンアスパラ</t>
  </si>
  <si>
    <t>規格表１６－４１のとおり</t>
  </si>
  <si>
    <t>サニーレタス</t>
  </si>
  <si>
    <t>規格表８－６０のとおり</t>
  </si>
  <si>
    <t>サラダ菜</t>
  </si>
  <si>
    <t>規格表８－２５のとおり</t>
  </si>
  <si>
    <t>セロリ</t>
  </si>
  <si>
    <t>規格表８－１５のとおり</t>
  </si>
  <si>
    <t>白菜</t>
  </si>
  <si>
    <t>規格表８－３のとおり</t>
  </si>
  <si>
    <t>山東白菜</t>
  </si>
  <si>
    <t>規格表８－２０のとおり</t>
  </si>
  <si>
    <t>白葱</t>
  </si>
  <si>
    <t>規格表８－７のとおり</t>
  </si>
  <si>
    <t>にら</t>
  </si>
  <si>
    <t>規格表８－２３のとおり</t>
  </si>
  <si>
    <t>パセリ</t>
  </si>
  <si>
    <t>規格表８－２２のとおり</t>
  </si>
  <si>
    <t>冷凍ほうれん草</t>
  </si>
  <si>
    <t>規格表１６－３５のとおり</t>
  </si>
  <si>
    <t>冷凍ブロッコリー</t>
  </si>
  <si>
    <t>規格表１６－３８のとおり</t>
  </si>
  <si>
    <t>みつば</t>
  </si>
  <si>
    <t>規格表８－２４のとおり</t>
  </si>
  <si>
    <t>レタス</t>
  </si>
  <si>
    <t>規格表８－１０のとおり</t>
  </si>
  <si>
    <t>パプリカ</t>
  </si>
  <si>
    <t>規格表８－１３のとおり</t>
  </si>
  <si>
    <t>水菜</t>
  </si>
  <si>
    <t>規格表８－７４のとおり</t>
  </si>
  <si>
    <t>冷凍小松菜</t>
  </si>
  <si>
    <t>規格表１６－７５のとおり</t>
  </si>
  <si>
    <t>冷凍小葱</t>
  </si>
  <si>
    <t>規格表１６－２のとおり</t>
  </si>
  <si>
    <t>冷凍青ピーマンスライス</t>
  </si>
  <si>
    <t>規格表１６－５のとおり</t>
  </si>
  <si>
    <t>冷凍カット人参（銀杏切り）</t>
  </si>
  <si>
    <t>規格表１６－７のとおり</t>
  </si>
  <si>
    <t>冷凍カット大根（銀杏切り）</t>
  </si>
  <si>
    <t>規格表１６－１０のとおり</t>
  </si>
  <si>
    <t>冷凍カット人参（乱切り）</t>
  </si>
  <si>
    <t>規格表１６－１３のとおり</t>
  </si>
  <si>
    <t>冷凍赤ピーマンスライス</t>
  </si>
  <si>
    <t>規格表１６－２５のとおり</t>
  </si>
  <si>
    <t>冷凍黄ピーマンスライス</t>
  </si>
  <si>
    <t>規格表１６－３２のとおり</t>
  </si>
  <si>
    <t>パンプキンスープの素</t>
  </si>
  <si>
    <t>規格表１６－４４のとおり</t>
  </si>
  <si>
    <t>冷凍南瓜</t>
  </si>
  <si>
    <t>規格表１６－３９のとおり</t>
  </si>
  <si>
    <t>冷凍ニンニク芽（カット）</t>
  </si>
  <si>
    <t>規格表１６－４２のとおり</t>
  </si>
  <si>
    <t>ダイスキャロット</t>
  </si>
  <si>
    <t>規格表１６－１４のとおり</t>
  </si>
  <si>
    <t>冷凍チンゲン菜</t>
  </si>
  <si>
    <t>規格表１６－４３のとおり</t>
  </si>
  <si>
    <t>冷凍オクラ</t>
  </si>
  <si>
    <t>ニチレイ（株）５００ｇ入り</t>
  </si>
  <si>
    <t>冷凍刻みオクラ</t>
  </si>
  <si>
    <t>規格表１６－７８のとおり</t>
  </si>
  <si>
    <t>冷凍南瓜（ダイスカット）</t>
  </si>
  <si>
    <t>規格表１６－９４のとおり</t>
  </si>
  <si>
    <t>野菜ジュース（トマト＆赤ぶどう）</t>
  </si>
  <si>
    <t>規格表１５－５８のとおり</t>
  </si>
  <si>
    <t>冷凍グリル茄子（ダイスカット）</t>
  </si>
  <si>
    <t>規格表１６－１０４のとおり</t>
  </si>
  <si>
    <t>チンゲン菜のおひたし</t>
  </si>
  <si>
    <t>規格表１７－３９のとおり</t>
  </si>
  <si>
    <t>カットトマト缶</t>
  </si>
  <si>
    <t>１号缶</t>
  </si>
  <si>
    <t>ブロッコリースプラウト　生</t>
  </si>
  <si>
    <t>軸にはりがあり、葉がみずみずしいもの。</t>
  </si>
  <si>
    <t>レッドオニオン</t>
  </si>
  <si>
    <t>規格表８－８１のとおり</t>
  </si>
  <si>
    <t>冷凍ささがきごぼう</t>
  </si>
  <si>
    <t>規格表１６－９７のとおり</t>
  </si>
  <si>
    <t>生姜</t>
  </si>
  <si>
    <t>規格表８－４０のとおり</t>
  </si>
  <si>
    <t>シャトー人参</t>
  </si>
  <si>
    <t>規格表１６－４６のとおり</t>
  </si>
  <si>
    <t>牛蒡サラダ</t>
  </si>
  <si>
    <t>規格表１７－１０のとおり</t>
  </si>
  <si>
    <t>大根</t>
  </si>
  <si>
    <t>規格表８－６のとおり</t>
  </si>
  <si>
    <t>トマト</t>
  </si>
  <si>
    <t>規格表８－１６のとおり</t>
  </si>
  <si>
    <t>玉葱</t>
  </si>
  <si>
    <t>規格表８－９のとおり</t>
  </si>
  <si>
    <t>人参</t>
  </si>
  <si>
    <t>規格表８－３０のとおり</t>
  </si>
  <si>
    <t>紫キャベツ</t>
  </si>
  <si>
    <t>規格表８－５のとおり</t>
  </si>
  <si>
    <t>ミックスベジタブル</t>
  </si>
  <si>
    <t>規格表１６－２６のとおり</t>
  </si>
  <si>
    <t>和風野菜ミックス</t>
  </si>
  <si>
    <t>規格表１６－４８のとおり</t>
  </si>
  <si>
    <t>中華野菜ミックス</t>
  </si>
  <si>
    <t>規格表１６－４９のとおり</t>
  </si>
  <si>
    <t>オニオンソテー</t>
  </si>
  <si>
    <t>規格表１６－７６のとおり</t>
  </si>
  <si>
    <t>冷凍乱切り茄子</t>
  </si>
  <si>
    <t>規格表１６－８５のとおり</t>
  </si>
  <si>
    <t>冷凍冬瓜（カット）</t>
  </si>
  <si>
    <t>規格表１６－７４のとおり</t>
  </si>
  <si>
    <t>ふき水煮</t>
  </si>
  <si>
    <t>規格表８－８３のとおり</t>
  </si>
  <si>
    <t>冷凍大根おろし</t>
  </si>
  <si>
    <t>規格表１６－３７のとおり</t>
  </si>
  <si>
    <t>冷凍白菜カット</t>
  </si>
  <si>
    <t>規格表１６－５７のとおり</t>
  </si>
  <si>
    <t>冷凍キャベツ（カット）</t>
  </si>
  <si>
    <t>規格表１６－６４のとおり</t>
  </si>
  <si>
    <t>切干大根Ａ</t>
  </si>
  <si>
    <t>規格表１０－７のとおり</t>
  </si>
  <si>
    <t>スライスニンニク</t>
  </si>
  <si>
    <t>規格表８－３９のとおり</t>
  </si>
  <si>
    <t>むきにんにく</t>
  </si>
  <si>
    <t>規格表８－３８のとおり</t>
  </si>
  <si>
    <t>南瓜サラダ</t>
  </si>
  <si>
    <t>規格表１７－１１のとおり</t>
  </si>
  <si>
    <t>人参しりしり</t>
  </si>
  <si>
    <t>規格表８－８２のとおり</t>
  </si>
  <si>
    <t>花形にんじん</t>
  </si>
  <si>
    <t>５００ｇ、冷凍品</t>
  </si>
  <si>
    <t>星形にんじん</t>
  </si>
  <si>
    <t>人参を星形にしたもの。冷凍品</t>
  </si>
  <si>
    <t>筍水煮</t>
  </si>
  <si>
    <t>規格表８－４５のとおり</t>
  </si>
  <si>
    <t>筍水煮（乱切り）</t>
  </si>
  <si>
    <t>規格表８－４４のとおり</t>
  </si>
  <si>
    <t>千切パパイヤ</t>
  </si>
  <si>
    <t>規格表８－７６のとおり</t>
  </si>
  <si>
    <t>ミニトマト</t>
  </si>
  <si>
    <t>規格表８－６３のとおり</t>
  </si>
  <si>
    <t>グリル野菜ミックス</t>
  </si>
  <si>
    <t>規格表１６－９６のとおり</t>
  </si>
  <si>
    <t>レモン</t>
  </si>
  <si>
    <t>規格表９－１０のとおり</t>
  </si>
  <si>
    <t>レモン風味果汁</t>
  </si>
  <si>
    <t>規格表１５－２４のとおり</t>
  </si>
  <si>
    <t>バナナ</t>
  </si>
  <si>
    <t>規格表９－１６のとおり</t>
  </si>
  <si>
    <t>野菜ジュース（白ぶどう＆法蓮草）</t>
  </si>
  <si>
    <t>規格表１５－５３のとおり</t>
  </si>
  <si>
    <t>野菜ジュース（人参＆りんご）</t>
  </si>
  <si>
    <t>規格表１５－５４のとおり</t>
  </si>
  <si>
    <t>シークワーサーゼリー</t>
  </si>
  <si>
    <t>規格表１５－４９のとおり</t>
  </si>
  <si>
    <t>しめじ</t>
  </si>
  <si>
    <t>規格表８－６１のとおり</t>
  </si>
  <si>
    <t>エリンギ</t>
  </si>
  <si>
    <t>１本４０ｇ程度、鮮度良好なもの</t>
  </si>
  <si>
    <t>冷凍カットえのき</t>
  </si>
  <si>
    <t>規格表１６－７９のとおり</t>
  </si>
  <si>
    <t>冷凍カットしめじ</t>
  </si>
  <si>
    <t>規格表１６－９５のとおり</t>
  </si>
  <si>
    <t>木くらげスライス</t>
  </si>
  <si>
    <t>規格表１０－２１のとおり</t>
  </si>
  <si>
    <t>冷凍きのこミックス</t>
  </si>
  <si>
    <t>規格表１６－５３のとおり</t>
  </si>
  <si>
    <t>海草サラダ</t>
  </si>
  <si>
    <t>規格表３－７７のとおり</t>
  </si>
  <si>
    <t>塩昆布</t>
  </si>
  <si>
    <t>規格表１０－１３のとおり</t>
  </si>
  <si>
    <t>味付のり</t>
  </si>
  <si>
    <t>規格表１０－１のとおり</t>
  </si>
  <si>
    <t>もずく</t>
  </si>
  <si>
    <t>規格表３－７０のとおり</t>
  </si>
  <si>
    <t>刻み昆布</t>
  </si>
  <si>
    <t>規格表１０－１６のとおり</t>
  </si>
  <si>
    <t>とろろ昆布</t>
  </si>
  <si>
    <t>規格表１０－１７のとおり</t>
  </si>
  <si>
    <t>めかぶ</t>
  </si>
  <si>
    <t>規格表３－７６のとおり</t>
  </si>
  <si>
    <t>切干炒煮</t>
  </si>
  <si>
    <t>規格表１７－１６のとおり</t>
  </si>
  <si>
    <t>塩ラーメンスープ</t>
  </si>
  <si>
    <t>味の素（株）「妃醤」本仕込しおラーメンスープ１ｋｇ袋入り</t>
  </si>
  <si>
    <t>チリパウダー</t>
  </si>
  <si>
    <t>規格表２－４２のとおり</t>
  </si>
  <si>
    <t>マーボ豆腐の素</t>
  </si>
  <si>
    <t>規格表２－８０のとおり</t>
  </si>
  <si>
    <t>青椒肉絲の素</t>
  </si>
  <si>
    <t>規格表２－１５５のとおり</t>
  </si>
  <si>
    <t>鶏がらスープの素</t>
  </si>
  <si>
    <t>規格表２－４５のとおり</t>
  </si>
  <si>
    <t>食塩Ａ</t>
  </si>
  <si>
    <t>１袋５００ｇ入り。沖縄県海水１００％。パウダー状を除く。</t>
  </si>
  <si>
    <t>ハーブソルト</t>
  </si>
  <si>
    <t>規格表２－１５７のとおり</t>
  </si>
  <si>
    <t>マスタード</t>
  </si>
  <si>
    <t>規格表２－２９のとおり</t>
  </si>
  <si>
    <t>粒マスタード</t>
  </si>
  <si>
    <t>規格表２－３０のとおり</t>
  </si>
  <si>
    <t>白だし</t>
  </si>
  <si>
    <t>規格表２－１２６のとおり</t>
  </si>
  <si>
    <t>黒酢</t>
  </si>
  <si>
    <t>規格表２－９６のとおり</t>
  </si>
  <si>
    <t>ウスターソース</t>
  </si>
  <si>
    <t>規格表２－６のとおり</t>
  </si>
  <si>
    <t>オイスターソース</t>
  </si>
  <si>
    <t>規格表２－１０４のとおり</t>
  </si>
  <si>
    <t>シャリアピンソース</t>
  </si>
  <si>
    <t>規格表２－１０５のとおり</t>
  </si>
  <si>
    <t>トンカツソース</t>
  </si>
  <si>
    <t>ブルドックソース株式会社１．８ｌ入り、又は同等品以上可。</t>
  </si>
  <si>
    <t>卓上トマトケチャップ</t>
  </si>
  <si>
    <t>規格表２－２４のとおり</t>
  </si>
  <si>
    <t>スイートチリソース</t>
  </si>
  <si>
    <t>規格表２－１１５のとおり</t>
  </si>
  <si>
    <t>ハヤシルウ</t>
  </si>
  <si>
    <t>規格表２－２１のとおり</t>
  </si>
  <si>
    <t>お好み焼ソース</t>
  </si>
  <si>
    <t>規格表２－５のとおり</t>
  </si>
  <si>
    <t>コールスロードレッシング</t>
  </si>
  <si>
    <t>規格表２－１１８のとおり</t>
  </si>
  <si>
    <t>和風ドレッシング</t>
  </si>
  <si>
    <t>規格表２－６８のとおり</t>
  </si>
  <si>
    <t>中華ドレッシング</t>
  </si>
  <si>
    <t>規格表２－１４６のとおり</t>
  </si>
  <si>
    <t>ごま風味ドレッシング</t>
  </si>
  <si>
    <t>規格表２－１３８のとおり</t>
  </si>
  <si>
    <t>シーザードレッシング</t>
  </si>
  <si>
    <t>規格表２－１１９のとおり</t>
  </si>
  <si>
    <t>塩糀（液体タイプ）</t>
  </si>
  <si>
    <t>規格表２－１４７のとおり</t>
  </si>
  <si>
    <t>しそふりかけ</t>
  </si>
  <si>
    <t>規格表２－５１のとおり</t>
  </si>
  <si>
    <t>島とうがらし</t>
  </si>
  <si>
    <t>規格表２－８８のとおり</t>
  </si>
  <si>
    <t>炒飯</t>
  </si>
  <si>
    <t>規格表１６－６７のとおり</t>
  </si>
  <si>
    <t>冷凍がらチキン</t>
  </si>
  <si>
    <t>規格表１６－９０のとおり</t>
  </si>
  <si>
    <t>冷凍がらポーク</t>
  </si>
  <si>
    <t>規格表１６－８９のとおり</t>
  </si>
  <si>
    <t>粉さんしょう</t>
  </si>
  <si>
    <t>規格表２－６４のとおり</t>
  </si>
  <si>
    <t>粉チーズ</t>
  </si>
  <si>
    <t>規格表６－９のとおり</t>
  </si>
  <si>
    <t>キムチの素</t>
  </si>
  <si>
    <t>規格表２－１２３のとおり</t>
  </si>
  <si>
    <t>練り梅</t>
  </si>
  <si>
    <t>規格表２－１１１のとおり</t>
  </si>
  <si>
    <t>柚胡椒</t>
  </si>
  <si>
    <t>規格表２－１２２のとおり</t>
  </si>
  <si>
    <t>ローリエ（パウダー）</t>
  </si>
  <si>
    <t>規格表２－８３のとおり</t>
  </si>
  <si>
    <t>糸唐辛子</t>
  </si>
  <si>
    <t>規格表２－１６２のとおり</t>
  </si>
  <si>
    <t>チャンポンスープ</t>
  </si>
  <si>
    <t>規格表２－１４２のとおり</t>
  </si>
  <si>
    <t>フレンチドレッシング</t>
  </si>
  <si>
    <t>規格表２－１０２のとおり</t>
  </si>
  <si>
    <t>業務用焼肉のたれ</t>
  </si>
  <si>
    <t>規格表２－１３７のとおり</t>
  </si>
  <si>
    <t>コチュジャン</t>
  </si>
  <si>
    <t>規格表２－１０３のとおり</t>
  </si>
  <si>
    <t>ビビンバソース</t>
  </si>
  <si>
    <t>規格表２－８９のとおり</t>
  </si>
  <si>
    <t>パプリカパウダー</t>
  </si>
  <si>
    <t>規格表２－５４のとおり</t>
  </si>
  <si>
    <t>赤ワイン</t>
  </si>
  <si>
    <t>規格表２－６０のとおり</t>
  </si>
  <si>
    <t>花椒パウダー</t>
  </si>
  <si>
    <t>規格表２－６９のとおり</t>
  </si>
  <si>
    <t>らっきょう酢</t>
  </si>
  <si>
    <t>オタフクソースらっきょう酢１．８Ｌ</t>
  </si>
  <si>
    <t>わかめご飯の素</t>
  </si>
  <si>
    <t>三島食品又は同等品以上のもの（他社含む）</t>
  </si>
  <si>
    <t>キムチ</t>
  </si>
  <si>
    <t>規格表１２－１８のとおり</t>
  </si>
  <si>
    <t>かっぱ漬</t>
  </si>
  <si>
    <t>規格表１２－１４のとおり</t>
  </si>
  <si>
    <t>昆布佃煮</t>
  </si>
  <si>
    <t>規格表１１－２のとおり</t>
  </si>
  <si>
    <t>しば漬</t>
  </si>
  <si>
    <t>規格表１２－２０のとおり</t>
  </si>
  <si>
    <t>つぼ漬</t>
  </si>
  <si>
    <t>規格表１２－１７のとおり</t>
  </si>
  <si>
    <t>大根べったら漬</t>
  </si>
  <si>
    <t>規格表１２－２のとおり</t>
  </si>
  <si>
    <t>紅生姜</t>
  </si>
  <si>
    <t>規格表１２－１０のとおり</t>
  </si>
  <si>
    <t>福神漬</t>
  </si>
  <si>
    <t>規格表１２－６のとおり</t>
  </si>
  <si>
    <t>ザーサイ</t>
  </si>
  <si>
    <t>規格表１２－２１のとおり</t>
  </si>
  <si>
    <t>楽京漬</t>
  </si>
  <si>
    <t>規格表１２－５のとおり</t>
  </si>
  <si>
    <t>桜大根</t>
  </si>
  <si>
    <t>規格表１２－２３のとおり</t>
  </si>
  <si>
    <t>刻み沢庵</t>
  </si>
  <si>
    <t>規格表１２－１５のとおり</t>
  </si>
  <si>
    <t>筑前煮</t>
  </si>
  <si>
    <t>規格表１７－３３のとおり</t>
  </si>
  <si>
    <t>ミンチカツ</t>
  </si>
  <si>
    <t>規格表１６－５９のとおり</t>
  </si>
  <si>
    <t>鯵フライ</t>
  </si>
  <si>
    <t>規格表１６－１６のとおり</t>
  </si>
  <si>
    <t>ギョーザ</t>
  </si>
  <si>
    <t>規格表１６－１のとおり</t>
  </si>
  <si>
    <t>エビフライ</t>
  </si>
  <si>
    <t>規格表１６－１２のとおり</t>
  </si>
  <si>
    <t>春巻</t>
  </si>
  <si>
    <t>規格表１６－３のとおり</t>
  </si>
  <si>
    <t>カキフライ</t>
  </si>
  <si>
    <t>１個２０ｇ程度</t>
  </si>
  <si>
    <t>オムレツＲ</t>
  </si>
  <si>
    <t>規格表１６－２０のとおり</t>
  </si>
  <si>
    <t>ハンバーグ</t>
  </si>
  <si>
    <t>規格表５－３８のとおり</t>
  </si>
  <si>
    <t>豚肉野菜ロール</t>
  </si>
  <si>
    <t>市販品　３０ｇ程度</t>
  </si>
  <si>
    <t>水ギョーザ</t>
  </si>
  <si>
    <t>規格表１６－６６のとおり</t>
  </si>
  <si>
    <t>牛丼の素</t>
  </si>
  <si>
    <t>規格表１６－１１８のとおり</t>
  </si>
  <si>
    <t>ニラ饅頭</t>
  </si>
  <si>
    <t>１個３０ｇ程度</t>
  </si>
  <si>
    <t>チキンライス</t>
  </si>
  <si>
    <t>規格表１６－１０８のとおり</t>
  </si>
  <si>
    <t>ビーフハンバーグ</t>
  </si>
  <si>
    <t>１個１５２ｇ、個包装ボイルタイプ</t>
  </si>
  <si>
    <t>肉団子煮</t>
  </si>
  <si>
    <t>規格表１６－９のとおり</t>
  </si>
  <si>
    <t>オクラとオカカの和えもの</t>
  </si>
  <si>
    <t>規格表１６－１１１のとおり</t>
  </si>
  <si>
    <t>おくらの胡麻和え</t>
  </si>
  <si>
    <t>規格表１６－１１２のとおり</t>
  </si>
  <si>
    <t>里芋の鶏そぼろ煮</t>
  </si>
  <si>
    <t>規格表１６－１２０のとおり</t>
  </si>
  <si>
    <t>ヒレカツ</t>
  </si>
  <si>
    <t>規格表１６－２１のとおり</t>
  </si>
  <si>
    <t>雑穀米</t>
  </si>
  <si>
    <t>規格表１－２４のとおり</t>
  </si>
  <si>
    <t>精白米（無洗米）</t>
  </si>
  <si>
    <t>規格表１－６のとおり、令和６年度産以降のもの</t>
  </si>
  <si>
    <t>パックごはん</t>
  </si>
  <si>
    <t>規格表１－２９のとおり</t>
  </si>
  <si>
    <t>ロングライフパン</t>
  </si>
  <si>
    <t>規格表１－７０のとおり</t>
  </si>
  <si>
    <t>そうめん</t>
  </si>
  <si>
    <t>規格表１－１３のとおり</t>
  </si>
  <si>
    <t>カップラーメン（チキン）</t>
  </si>
  <si>
    <t>規格表１４－５のとおり</t>
  </si>
  <si>
    <t>カップ焼そば</t>
  </si>
  <si>
    <t>規格表１４－７のとおり</t>
  </si>
  <si>
    <t>小麦粉</t>
  </si>
  <si>
    <t>規格表１－３のとおり</t>
  </si>
  <si>
    <t>花麩</t>
  </si>
  <si>
    <t>規格表１－８のとおり</t>
  </si>
  <si>
    <t>スィートコーン缶Ａ</t>
  </si>
  <si>
    <t>規格表１３－１２のとおり</t>
  </si>
  <si>
    <t>澱粉</t>
  </si>
  <si>
    <t>規格表１－４のとおり</t>
  </si>
  <si>
    <t>上白糖</t>
  </si>
  <si>
    <t>規格表２－１６のとおり</t>
  </si>
  <si>
    <t>ごま油</t>
  </si>
  <si>
    <t>規格表２－３９のとおり</t>
  </si>
  <si>
    <t>食油</t>
  </si>
  <si>
    <t>規格表２－３７のとおり</t>
  </si>
  <si>
    <t>サラダ油Ａ</t>
  </si>
  <si>
    <t>規格表２－３８のとおり</t>
  </si>
  <si>
    <t>白ごまＡ</t>
  </si>
  <si>
    <t>規格表１０－８のとおり</t>
  </si>
  <si>
    <t>赤みそＡ</t>
  </si>
  <si>
    <t>規格表２－７のとおり</t>
  </si>
  <si>
    <t>白みそＡ</t>
  </si>
  <si>
    <t>規格表２－８のとおり</t>
  </si>
  <si>
    <t>高野豆腐</t>
  </si>
  <si>
    <t>規格表２－９３のとおり</t>
  </si>
  <si>
    <t>大豆水煮缶Ａ</t>
  </si>
  <si>
    <t>規格表１３－２２のとおり</t>
  </si>
  <si>
    <t>大豆たん白</t>
  </si>
  <si>
    <t>規格表７－２８のとおり</t>
  </si>
  <si>
    <t>花かつお</t>
  </si>
  <si>
    <t>規格表２－９０のとおり</t>
  </si>
  <si>
    <t>ブランクッキー</t>
  </si>
  <si>
    <t>規格表１７－２３のとおり</t>
  </si>
  <si>
    <t>カロリーバー（大）</t>
  </si>
  <si>
    <t>「カロリーメイト」１箱（４本入り）同等品以上可。社製品含む。</t>
  </si>
  <si>
    <t>みかん缶Ａ</t>
  </si>
  <si>
    <t>規格表１３－１のとおり</t>
  </si>
  <si>
    <t>パイン缶Ａ</t>
  </si>
  <si>
    <t>規格表１３－５のとおり</t>
  </si>
  <si>
    <t>黄桃缶（ダイス）</t>
  </si>
  <si>
    <t>規格表１３－３のとおり、ダイスカット</t>
  </si>
  <si>
    <t>刻み椎茸</t>
  </si>
  <si>
    <t>規格表１０－１２のとおり</t>
  </si>
  <si>
    <t>マッシュルーム缶Ａ</t>
  </si>
  <si>
    <t>規格表１３－１０のとおり</t>
  </si>
  <si>
    <t>ひじき</t>
  </si>
  <si>
    <t>規格表１０－５のとおり</t>
  </si>
  <si>
    <t>出し昆布</t>
  </si>
  <si>
    <t>規格表１０－１５のとおり</t>
  </si>
  <si>
    <t>清酒</t>
  </si>
  <si>
    <t>規格表２－５８のとおり</t>
  </si>
  <si>
    <t>麦茶パック</t>
  </si>
  <si>
    <t>規格表１５－３のとおり</t>
  </si>
  <si>
    <t>ゼリータイプ飲料（りんご）</t>
  </si>
  <si>
    <t>規格表１５－５のとおり</t>
  </si>
  <si>
    <t>ゼリータイプ飲料（マンゴー）</t>
  </si>
  <si>
    <t>規格表１５－４のとおり</t>
  </si>
  <si>
    <t>ゼリータイプ飲料（ヨーグルト）</t>
  </si>
  <si>
    <t>大塚製薬カロリーメイトゼリー２１５ｇ程度、又は同等品以上可</t>
  </si>
  <si>
    <t>ゼリータイプ飲料（グレープフルーツ）</t>
  </si>
  <si>
    <t>緑茶Ａ</t>
  </si>
  <si>
    <t>規格表１５－１５のとおり</t>
  </si>
  <si>
    <t>スティックコーヒー（ブラック）</t>
  </si>
  <si>
    <t>規格表１５－３７のとおり</t>
  </si>
  <si>
    <t>スティックコーヒー（カフェオレ）</t>
  </si>
  <si>
    <t>規格表１５－３８のとおり</t>
  </si>
  <si>
    <t>めんつゆ</t>
  </si>
  <si>
    <t>規格表２－６７のとおり</t>
  </si>
  <si>
    <t>ミニシーザードレッシング</t>
  </si>
  <si>
    <t>規格表２－１１０のとおり</t>
  </si>
  <si>
    <t>ミニドレッシング２</t>
  </si>
  <si>
    <t>規格表２－１１２のとおり、ごまとする。</t>
  </si>
  <si>
    <t>袋しょう油</t>
  </si>
  <si>
    <t>規格表２－１２８のとおり</t>
  </si>
  <si>
    <t>袋トンカツソース</t>
  </si>
  <si>
    <t>規格表２－１２９のとおり</t>
  </si>
  <si>
    <t>淡口しょう油</t>
  </si>
  <si>
    <t>規格表２－２のとおり</t>
  </si>
  <si>
    <t>しょう油Ａ</t>
  </si>
  <si>
    <t>規格表２－１のとおり</t>
  </si>
  <si>
    <t>L</t>
  </si>
  <si>
    <t>食酢Ａ</t>
  </si>
  <si>
    <t>規格表２－１２のとおり</t>
  </si>
  <si>
    <t>ごま和えの素</t>
  </si>
  <si>
    <t>規格表２－７８のとおり</t>
  </si>
  <si>
    <t>トマトケチャップＡ</t>
  </si>
  <si>
    <t>規格表２－２３のとおり</t>
  </si>
  <si>
    <t>デミグラスソース（パウチ）</t>
  </si>
  <si>
    <t>規格表２－６６のとおり</t>
  </si>
  <si>
    <t>カレー粉</t>
  </si>
  <si>
    <t>規格表２－１８のとおり</t>
  </si>
  <si>
    <t>甘口カレールウ</t>
  </si>
  <si>
    <t>規格表２－２０のとおり</t>
  </si>
  <si>
    <t>カレールウＡ</t>
  </si>
  <si>
    <t>規格表２－１９のとおり</t>
  </si>
  <si>
    <t>袋マヨネーズ</t>
  </si>
  <si>
    <t>規格表２－５０のとおり</t>
  </si>
  <si>
    <t>マヨネーズ</t>
  </si>
  <si>
    <t>規格表２－４９のとおり</t>
  </si>
  <si>
    <t>おろし生姜</t>
  </si>
  <si>
    <t>規格表２－９４のとおり</t>
  </si>
  <si>
    <t>おろしにんにく</t>
  </si>
  <si>
    <t>規格表２－３６のとおり</t>
  </si>
  <si>
    <t>ポタージュスープの素</t>
  </si>
  <si>
    <t>規格表２－４８のとおり</t>
  </si>
  <si>
    <t>わさび粉</t>
  </si>
  <si>
    <t>規格表２－３１のとおり</t>
  </si>
  <si>
    <t>だしの素</t>
  </si>
  <si>
    <t>規格表２－４４のとおり</t>
  </si>
  <si>
    <t>業務用ポン酢</t>
  </si>
  <si>
    <t>規格表２－１３４のとおり</t>
  </si>
  <si>
    <t>チャツネ</t>
  </si>
  <si>
    <t>規格表２－７５のとおり</t>
  </si>
  <si>
    <t>豆板醤</t>
  </si>
  <si>
    <t>規格表２－８５のとおり</t>
  </si>
  <si>
    <t>和からし粉</t>
  </si>
  <si>
    <t>規格表２－２８のとおり</t>
  </si>
  <si>
    <t>梅干</t>
  </si>
  <si>
    <t>規格表１２－７のとおり</t>
  </si>
  <si>
    <t>ピクルス</t>
  </si>
  <si>
    <t>規格表１３－２５のとおり</t>
  </si>
  <si>
    <t>ごまふりかけ</t>
  </si>
  <si>
    <t>規格表１７－２０のとおり</t>
  </si>
  <si>
    <t>ツナ缶Ａ</t>
  </si>
  <si>
    <t>規格表１３－１８のとおり</t>
  </si>
  <si>
    <t>焼鶏缶</t>
  </si>
  <si>
    <t>規格表１３－２８のとおり</t>
  </si>
  <si>
    <t>カップラーメンコク醤油</t>
  </si>
  <si>
    <t>規格表１４－８のとおり</t>
  </si>
  <si>
    <t>カップラーメン味噌</t>
  </si>
  <si>
    <t>規格表１４－９のとおり</t>
  </si>
  <si>
    <t>カップラーメンとんこつ醤油</t>
  </si>
  <si>
    <t>規格表１４－１０のとおり</t>
  </si>
  <si>
    <t>ボーディングアウト３</t>
  </si>
  <si>
    <t>規格表１４－１９のとおり</t>
  </si>
  <si>
    <t>カップラーメン（たまねぎ醤油）</t>
  </si>
  <si>
    <t>規格表１４－２０のとおり</t>
  </si>
  <si>
    <t>レンジ調理ごはん（牛ガーリックライス）</t>
  </si>
  <si>
    <t>規格表１４－１１のとおり</t>
  </si>
  <si>
    <t>レンジ調理ごはん（海鮮あんかけ）</t>
  </si>
  <si>
    <t>規格表１４－２４のとおり</t>
  </si>
  <si>
    <t>スポーツようかん</t>
  </si>
  <si>
    <t>井村屋４０ｇ程度、同等品以上（他社製品含む）、賞味４か月以上</t>
  </si>
  <si>
    <t>ミックスナッツ</t>
  </si>
  <si>
    <t>規格表１５－１７のとおり</t>
  </si>
  <si>
    <t>缶入アップルジュース</t>
  </si>
  <si>
    <t>規格表１５－２５のとおり</t>
  </si>
  <si>
    <t>アセロラドリンク</t>
  </si>
  <si>
    <t>規格表１５－１０のとおり</t>
  </si>
  <si>
    <t>スポーツドリンクＡ</t>
  </si>
  <si>
    <t>規格表１５－２２のとおり</t>
  </si>
  <si>
    <t>ビタＣドリンク</t>
  </si>
  <si>
    <t>規格表１５－１２のとおり</t>
  </si>
  <si>
    <t>粉末清涼飲料</t>
  </si>
  <si>
    <t>規格表１５－２９のとおり</t>
  </si>
  <si>
    <t>ファイブミニ</t>
  </si>
  <si>
    <t>大塚製薬（株）ファイブミニ１００ｍｌ</t>
  </si>
  <si>
    <t>クエン酸飲料</t>
  </si>
  <si>
    <t>規格表１５－４３のとおり</t>
  </si>
  <si>
    <t>ゼリータイプ飲料（エネルギー）</t>
  </si>
  <si>
    <t>「ウィダーインゼリー」１８０ｍｌ又は同等品以上社製品含む。</t>
  </si>
  <si>
    <t>ゼリータイプ飲料（ビタミン）</t>
  </si>
  <si>
    <t>「１日分のビタミンゼリー」１８０ｇ又は同等品以上、他社製品含</t>
  </si>
  <si>
    <t>栄養ドリンク</t>
  </si>
  <si>
    <t>規格表１５－３６のとおり</t>
  </si>
  <si>
    <t>パインジュース</t>
  </si>
  <si>
    <t>規格表１５－１１のとおり</t>
  </si>
  <si>
    <t>炭酸栄養飲料</t>
  </si>
  <si>
    <t>「オロナミンＣ」又は同等品以上可。他社製品含む。</t>
  </si>
  <si>
    <t>炭酸栄養飲料（ロイヤル）</t>
  </si>
  <si>
    <t>「オロナミンＣロイヤルポリス」又は同等品以上可。他社製品含む</t>
  </si>
  <si>
    <t>黒烏龍茶</t>
  </si>
  <si>
    <t>規格表１５－１３のとおり</t>
  </si>
  <si>
    <t>カップ麺（うどん）</t>
  </si>
  <si>
    <t>規格表１４－１のとおり</t>
  </si>
  <si>
    <t>カップ麺（そば）</t>
  </si>
  <si>
    <t>規格表１４－２のとおり</t>
  </si>
  <si>
    <t>カップ麺（やきそば）</t>
  </si>
  <si>
    <t>規格表１４－３のとおり</t>
  </si>
  <si>
    <t>カップ麺（あっさりヌードル）</t>
  </si>
  <si>
    <t>規格表１４－４のとおり</t>
  </si>
  <si>
    <t>カップ麺（しょうゆ）</t>
  </si>
  <si>
    <t>日清（株）デカうま濃厚コク旨醤油又は同等品以上のもの。</t>
  </si>
  <si>
    <t>カップ麺（油そば）</t>
  </si>
  <si>
    <t>日清（株）デカうま油そば又は同等品以上のもの。</t>
  </si>
  <si>
    <t/>
  </si>
  <si>
    <t>以下余白</t>
  </si>
  <si>
    <t>435品目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</si>
</sst>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;[Red]\-#,##0.0"/>
    <numFmt numFmtId="178" formatCode="#,##0_);[Red]\(#,##0\)"/>
    <numFmt numFmtId="179" formatCode="#,##0_);\(#,##0\)"/>
    <numFmt numFmtId="180" formatCode="&quot;市場価格　&quot;#,##0&quot;　×　0.8&quot;"/>
    <numFmt numFmtId="181" formatCode="_-* #,##0.0_-;\-* #,##0.0_-;_-* &quot;-&quot;_-;_-@_-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0" fontId="0" fillId="0" borderId="0" xfId="0" applyNumberFormat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40" fontId="7" fillId="0" borderId="4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38" fontId="0" fillId="0" borderId="0" xfId="0" applyNumberFormat="1" applyAlignment="1">
      <alignment vertical="center" wrapText="1"/>
    </xf>
    <xf numFmtId="178" fontId="0" fillId="0" borderId="2" xfId="0" applyNumberFormat="1" applyBorder="1" applyAlignment="1">
      <alignment horizontal="left" wrapText="1"/>
    </xf>
    <xf numFmtId="178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78" fontId="6" fillId="0" borderId="2" xfId="1" applyNumberFormat="1" applyFont="1" applyBorder="1" applyAlignment="1">
      <alignment wrapText="1"/>
    </xf>
    <xf numFmtId="179" fontId="6" fillId="0" borderId="2" xfId="1" applyNumberFormat="1" applyFont="1" applyBorder="1" applyAlignment="1">
      <alignment wrapText="1"/>
    </xf>
    <xf numFmtId="180" fontId="5" fillId="0" borderId="2" xfId="1" applyNumberFormat="1" applyFont="1" applyBorder="1" applyAlignment="1">
      <alignment horizontal="center" vertical="center" wrapText="1"/>
    </xf>
    <xf numFmtId="38" fontId="1" fillId="0" borderId="0" xfId="1" applyFont="1" applyAlignment="1">
      <alignment vertical="center" wrapText="1"/>
    </xf>
    <xf numFmtId="40" fontId="0" fillId="0" borderId="0" xfId="0" quotePrefix="1" applyNumberFormat="1" applyAlignment="1">
      <alignment shrinkToFit="1"/>
    </xf>
    <xf numFmtId="38" fontId="9" fillId="0" borderId="0" xfId="1" applyFont="1" applyFill="1" applyBorder="1">
      <alignment vertical="center"/>
    </xf>
    <xf numFmtId="0" fontId="0" fillId="2" borderId="0" xfId="0" applyFill="1" applyAlignment="1">
      <alignment vertical="center" wrapText="1"/>
    </xf>
    <xf numFmtId="178" fontId="7" fillId="0" borderId="2" xfId="0" applyNumberFormat="1" applyFont="1" applyBorder="1" applyAlignment="1">
      <alignment horizontal="left" wrapText="1"/>
    </xf>
    <xf numFmtId="178" fontId="10" fillId="0" borderId="2" xfId="0" applyNumberFormat="1" applyFont="1" applyBorder="1" applyAlignment="1">
      <alignment horizontal="left" wrapText="1"/>
    </xf>
    <xf numFmtId="178" fontId="8" fillId="0" borderId="2" xfId="0" applyNumberFormat="1" applyFont="1" applyBorder="1" applyAlignment="1">
      <alignment horizontal="left" wrapText="1"/>
    </xf>
    <xf numFmtId="178" fontId="11" fillId="0" borderId="2" xfId="0" applyNumberFormat="1" applyFont="1" applyBorder="1" applyAlignment="1">
      <alignment horizontal="left" wrapText="1"/>
    </xf>
    <xf numFmtId="178" fontId="12" fillId="0" borderId="2" xfId="0" applyNumberFormat="1" applyFont="1" applyBorder="1" applyAlignment="1">
      <alignment horizontal="left" wrapText="1"/>
    </xf>
    <xf numFmtId="178" fontId="2" fillId="0" borderId="2" xfId="1" applyNumberFormat="1" applyFont="1" applyBorder="1" applyAlignment="1">
      <alignment wrapText="1"/>
    </xf>
    <xf numFmtId="179" fontId="5" fillId="0" borderId="2" xfId="1" applyNumberFormat="1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0" fontId="0" fillId="0" borderId="6" xfId="0" applyBorder="1" applyAlignment="1">
      <alignment wrapText="1"/>
    </xf>
    <xf numFmtId="178" fontId="0" fillId="0" borderId="6" xfId="0" applyNumberFormat="1" applyBorder="1" applyAlignment="1">
      <alignment horizontal="left" wrapText="1"/>
    </xf>
    <xf numFmtId="179" fontId="5" fillId="0" borderId="6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176" fontId="5" fillId="0" borderId="8" xfId="1" applyNumberFormat="1" applyFont="1" applyBorder="1" applyAlignment="1">
      <alignment wrapText="1"/>
    </xf>
    <xf numFmtId="179" fontId="5" fillId="0" borderId="11" xfId="1" applyNumberFormat="1" applyFont="1" applyBorder="1" applyAlignment="1">
      <alignment wrapText="1"/>
    </xf>
    <xf numFmtId="0" fontId="0" fillId="0" borderId="8" xfId="0" applyBorder="1" applyAlignment="1">
      <alignment horizontal="righ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40" fontId="0" fillId="0" borderId="11" xfId="0" applyNumberForma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center" wrapText="1"/>
    </xf>
    <xf numFmtId="178" fontId="13" fillId="0" borderId="0" xfId="0" applyNumberFormat="1" applyFont="1" applyAlignment="1">
      <alignment horizontal="right" wrapText="1"/>
    </xf>
    <xf numFmtId="178" fontId="2" fillId="0" borderId="0" xfId="1" applyNumberFormat="1" applyFont="1" applyBorder="1" applyAlignment="1">
      <alignment wrapText="1"/>
    </xf>
    <xf numFmtId="179" fontId="5" fillId="0" borderId="0" xfId="1" applyNumberFormat="1" applyFont="1" applyBorder="1" applyAlignment="1">
      <alignment wrapText="1"/>
    </xf>
    <xf numFmtId="180" fontId="5" fillId="0" borderId="0" xfId="1" applyNumberFormat="1" applyFont="1" applyBorder="1" applyAlignment="1">
      <alignment horizontal="center" vertical="center" wrapText="1"/>
    </xf>
    <xf numFmtId="38" fontId="1" fillId="0" borderId="0" xfId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78" fontId="14" fillId="0" borderId="0" xfId="0" applyNumberFormat="1" applyFont="1" applyAlignment="1">
      <alignment horizontal="right" vertical="center" wrapText="1"/>
    </xf>
    <xf numFmtId="176" fontId="5" fillId="0" borderId="0" xfId="1" applyNumberFormat="1" applyFont="1" applyAlignment="1">
      <alignment wrapText="1"/>
    </xf>
    <xf numFmtId="178" fontId="5" fillId="0" borderId="0" xfId="1" applyNumberFormat="1" applyFont="1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181" fontId="0" fillId="0" borderId="0" xfId="0" applyNumberFormat="1" applyAlignment="1"/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8598;&#35336;&#12539;%202&#2637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Documents%20and%20Settings\All%20Users\Documents\&#28657;&#26412;\&#22865;&#32004;&#29677;\&#21336;&#20385;&#22865;&#32004;\24&#24180;&#24230;\&#12450;&#12475;&#12481;&#12524;&#12531;&#12460;&#12473;%20&#22806;\&#12450;&#12475;&#12481;&#12524;&#12531;&#12460;&#12473;%20&#228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975;&#39135;/&#31975;&#39135;&#65303;&#26376;/&#12394;&#12375;&#65343;&#25913;&#65303;&#26376;&#20998;&#37027;&#35207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ikei_srv\temp\&#37325;&#26494;\shige\&#22770;&#25173;\&#20104;&#35519;(&#22770;&#25173;&#3744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7&#24180;&#24230;\17&#24180;&#24230;&#19978;&#21322;&#26399;&#35336;&#30011;&#20998;\&#20304;&#12293;&#26408;\BQP%20&#38609;&#3600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437pc304\&#22865;&#32004;&#20849;&#26377;&#12501;&#12457;&#12523;&#12480;\&#9632;&#22865;&#32004;&#29677;\Documents%20and%20Settings\KEIYAKUHANTYOU\&#12487;&#12473;&#12463;&#12488;&#12483;&#12503;\Documents%20and%20Settings\&#29255;&#37326;&#22338;\My%20Documents\&#22865;&#32004;&#36039;&#26009;\&#20511;&#19978;\16&#24180;&#24230;\&#21508;&#31278;&#22120;&#26448;&#31561;&#12288;&#20511;&#19978;\&#21644;%20&#38750;&#24120;&#21220;&#36035;&#3732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4;&#21578;&#65288;&#65326;&#65289;\My%20Documents\&#24037;&#20107;&#24441;&#21209;&#22865;&#3200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wlklv1\Documents%20and%20Settings\kikaku-doken\&#12487;&#12473;&#12463;&#12488;&#12483;&#12503;\&#24037;&#20107;&#29992;&#12501;&#12457;&#12523;&#12480;\&#24441;&#21209;&#24037;&#20107;&#26360;&#39006;&#19968;&#35239;&#65288;&#65420;&#65387;&#65392;&#65425;&#65289;&#65288;&#20316;&#25104;&#20013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aki\d\&#21407;&#31295;\12&#24180;&#24230;\&#20462;&#29702;&#12539;&#24441;&#21209;\&#65404;-&#65433;&#65412;&#65438;&#25161;&#38651;&#27874;&#28431;&#27945;&#28204;&#234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食"/>
      <sheetName val="加給食"/>
      <sheetName val="患者食"/>
      <sheetName val="業者別"/>
      <sheetName val="2月単価票"/>
      <sheetName val="3ｶ月"/>
      <sheetName val="2月・予定価格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委任状"/>
      <sheetName val="下見積書"/>
      <sheetName val="入札書"/>
      <sheetName val="予定価格調書"/>
      <sheetName val="比較表"/>
      <sheetName val="予調内訳"/>
      <sheetName val="単価表"/>
      <sheetName val="請求書"/>
      <sheetName val="契約書"/>
      <sheetName val="落札判定"/>
      <sheetName val="契約成立通知書"/>
      <sheetName val="契約成立通知書 (2)"/>
      <sheetName val="検査指令書"/>
      <sheetName val="検査指令書 (2)"/>
      <sheetName val="発注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要求書１行化"/>
      <sheetName val="被り品目合算"/>
      <sheetName val="シート処理用"/>
      <sheetName val="マスター"/>
      <sheetName val="品名マスター"/>
      <sheetName val="業者マスター"/>
      <sheetName val="公告 "/>
      <sheetName val="市価入札鑑"/>
      <sheetName val="市価入札内訳"/>
      <sheetName val="送付状 （全ページ）"/>
      <sheetName val="送付状"/>
      <sheetName val="送付状（催促）"/>
      <sheetName val="予定価格"/>
      <sheetName val="予調"/>
      <sheetName val="穴埋め（市価）"/>
      <sheetName val="市場価格打ち込み"/>
      <sheetName val="比較・落判内訳"/>
      <sheetName val="穴埋め（落札）"/>
      <sheetName val="抽選"/>
      <sheetName val="抽選リスト"/>
      <sheetName val="送付状（入札）"/>
      <sheetName val="落判"/>
      <sheetName val="落札内訳"/>
      <sheetName val="単価表＠"/>
      <sheetName val="発注"/>
      <sheetName val="結果通知 (2)"/>
      <sheetName val="結果通知 (個別)"/>
      <sheetName val="単価表＠ (含随契)"/>
      <sheetName val="集計"/>
      <sheetName val="内訳書"/>
      <sheetName val="請書"/>
      <sheetName val="契約書"/>
      <sheetName val="請書 (印レス)"/>
      <sheetName val="内訳書 (弁当)"/>
      <sheetName val="請書 (弁当)"/>
      <sheetName val="契約書 (弁当)"/>
      <sheetName val="請書 (弁当 印レス)"/>
      <sheetName val="チェック"/>
      <sheetName val="ﾁｪｯｸ2"/>
      <sheetName val="ﾁｪｯｸ3"/>
      <sheetName val="発注 (見積書のみ)"/>
      <sheetName val="業者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1">
          <cell r="K11" t="str">
            <v>○</v>
          </cell>
        </row>
        <row r="12">
          <cell r="K12" t="str">
            <v>×</v>
          </cell>
        </row>
      </sheetData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鉄16年度 (2)"/>
      <sheetName val="内 （契約書類）"/>
      <sheetName val="内"/>
      <sheetName val="ﾃﾞｰﾀ"/>
      <sheetName val="業者比較"/>
      <sheetName val="予鉄４"/>
      <sheetName val="鉄内４"/>
      <sheetName val="単比５"/>
      <sheetName val="予鉄５"/>
      <sheetName val="鉄内５"/>
      <sheetName val="単比６ (2)"/>
      <sheetName val="内16ベース"/>
      <sheetName val="内16ベース見積"/>
      <sheetName val="内16ベース契約内訳"/>
      <sheetName val="単比１６"/>
      <sheetName val="予鉄16年度"/>
      <sheetName val="鉄内16内訳"/>
      <sheetName val="内 (2)"/>
      <sheetName val="検索データ"/>
      <sheetName val="12.21"/>
      <sheetName val="シート"/>
    </sheetNames>
    <sheetDataSet>
      <sheetData sheetId="0"/>
      <sheetData sheetId="1"/>
      <sheetData sheetId="2"/>
      <sheetData sheetId="3">
        <row r="1">
          <cell r="A1" t="str">
            <v>年月日</v>
          </cell>
          <cell r="B1" t="str">
            <v>要求番号</v>
          </cell>
          <cell r="C1" t="str">
            <v>品名１</v>
          </cell>
          <cell r="D1" t="str">
            <v>規格１</v>
          </cell>
          <cell r="E1" t="str">
            <v>単位１</v>
          </cell>
          <cell r="F1" t="str">
            <v>数量１</v>
          </cell>
          <cell r="G1" t="str">
            <v>単価１</v>
          </cell>
          <cell r="H1" t="str">
            <v>算出根拠１</v>
          </cell>
          <cell r="I1" t="str">
            <v>品名２</v>
          </cell>
          <cell r="J1" t="str">
            <v>規格２</v>
          </cell>
          <cell r="K1" t="str">
            <v>単位２</v>
          </cell>
          <cell r="L1" t="str">
            <v>数量２</v>
          </cell>
          <cell r="M1" t="str">
            <v>単価２</v>
          </cell>
          <cell r="N1" t="str">
            <v>算出根拠２</v>
          </cell>
          <cell r="O1" t="str">
            <v>品名３</v>
          </cell>
          <cell r="P1" t="str">
            <v>規格３</v>
          </cell>
          <cell r="Q1" t="str">
            <v>単位３</v>
          </cell>
          <cell r="R1" t="str">
            <v>数量３</v>
          </cell>
          <cell r="S1" t="str">
            <v>単価３</v>
          </cell>
          <cell r="T1" t="str">
            <v>算出根拠３</v>
          </cell>
          <cell r="U1" t="str">
            <v>品名４</v>
          </cell>
          <cell r="V1" t="str">
            <v>規格４</v>
          </cell>
          <cell r="W1" t="str">
            <v>単位４</v>
          </cell>
          <cell r="X1" t="str">
            <v>数量４</v>
          </cell>
          <cell r="Y1" t="str">
            <v>単価４</v>
          </cell>
          <cell r="Z1" t="str">
            <v>算出根拠４</v>
          </cell>
          <cell r="AA1" t="str">
            <v>品名５</v>
          </cell>
          <cell r="AB1" t="str">
            <v>規格５</v>
          </cell>
          <cell r="AC1" t="str">
            <v>単位５</v>
          </cell>
          <cell r="AD1" t="str">
            <v>数量５</v>
          </cell>
          <cell r="AE1" t="str">
            <v>単価５</v>
          </cell>
          <cell r="AF1" t="str">
            <v>算出根拠５</v>
          </cell>
        </row>
        <row r="2">
          <cell r="A2">
            <v>36027</v>
          </cell>
          <cell r="B2" t="str">
            <v>業隊－１４</v>
          </cell>
          <cell r="C2" t="str">
            <v>食用古油</v>
          </cell>
          <cell r="D2" t="str">
            <v>調理後の廃油</v>
          </cell>
          <cell r="E2" t="str">
            <v>ＫＧ</v>
          </cell>
          <cell r="F2">
            <v>2940</v>
          </cell>
          <cell r="G2">
            <v>5</v>
          </cell>
          <cell r="H2" t="str">
            <v>業者調べ</v>
          </cell>
        </row>
        <row r="3">
          <cell r="A3">
            <v>36076</v>
          </cell>
          <cell r="B3" t="str">
            <v>補－４</v>
          </cell>
          <cell r="C3" t="str">
            <v>紙屑</v>
          </cell>
          <cell r="D3" t="str">
            <v>糊なし　古紙</v>
          </cell>
          <cell r="E3" t="str">
            <v>ＫＧ</v>
          </cell>
          <cell r="F3">
            <v>4825</v>
          </cell>
          <cell r="G3">
            <v>1.9</v>
          </cell>
          <cell r="H3" t="str">
            <v>㈱岩田商店調べ</v>
          </cell>
          <cell r="I3" t="str">
            <v>　〃</v>
          </cell>
          <cell r="J3" t="str">
            <v>糊付　古紙</v>
          </cell>
          <cell r="K3" t="str">
            <v>〃</v>
          </cell>
          <cell r="L3">
            <v>3225</v>
          </cell>
          <cell r="M3">
            <v>0.3</v>
          </cell>
          <cell r="N3" t="str">
            <v>　〃</v>
          </cell>
        </row>
        <row r="4">
          <cell r="A4">
            <v>36137</v>
          </cell>
          <cell r="B4" t="str">
            <v>補－５</v>
          </cell>
          <cell r="C4" t="str">
            <v>アルミ屑外１６品目</v>
          </cell>
          <cell r="D4" t="str">
            <v>内訳書のとおり</v>
          </cell>
          <cell r="E4" t="str">
            <v>式</v>
          </cell>
          <cell r="F4">
            <v>1</v>
          </cell>
        </row>
        <row r="5">
          <cell r="A5">
            <v>36201</v>
          </cell>
          <cell r="B5" t="str">
            <v>補－１０</v>
          </cell>
          <cell r="C5" t="str">
            <v>紙屑</v>
          </cell>
          <cell r="D5" t="str">
            <v>糊なし　古紙</v>
          </cell>
          <cell r="E5" t="str">
            <v>ＫＧ</v>
          </cell>
          <cell r="F5">
            <v>4300</v>
          </cell>
          <cell r="G5">
            <v>1.9</v>
          </cell>
          <cell r="H5" t="str">
            <v>前回価格採用　　(10.10.13)</v>
          </cell>
          <cell r="I5" t="str">
            <v>　〃</v>
          </cell>
          <cell r="J5" t="str">
            <v>糊付　古紙</v>
          </cell>
          <cell r="K5" t="str">
            <v>〃</v>
          </cell>
          <cell r="L5">
            <v>3900</v>
          </cell>
          <cell r="M5">
            <v>0.3</v>
          </cell>
          <cell r="N5" t="str">
            <v>　〃</v>
          </cell>
        </row>
        <row r="6">
          <cell r="A6">
            <v>36214</v>
          </cell>
          <cell r="B6" t="str">
            <v>補－１１</v>
          </cell>
          <cell r="C6" t="str">
            <v>アルミ屑外１６品目</v>
          </cell>
          <cell r="D6" t="str">
            <v>内訳書のとおり</v>
          </cell>
          <cell r="E6" t="str">
            <v>式</v>
          </cell>
          <cell r="F6">
            <v>1</v>
          </cell>
        </row>
        <row r="7">
          <cell r="A7">
            <v>36217</v>
          </cell>
          <cell r="B7" t="str">
            <v>補－１２</v>
          </cell>
          <cell r="C7" t="str">
            <v>布屑</v>
          </cell>
          <cell r="D7" t="str">
            <v>廃品毛布</v>
          </cell>
          <cell r="E7" t="str">
            <v>ＫＧ</v>
          </cell>
          <cell r="F7">
            <v>2131.1999999999998</v>
          </cell>
          <cell r="G7">
            <v>40</v>
          </cell>
          <cell r="H7" t="str">
            <v>㈱岩田商店調べ</v>
          </cell>
        </row>
        <row r="8">
          <cell r="A8">
            <v>36543</v>
          </cell>
          <cell r="C8" t="str">
            <v>廃油</v>
          </cell>
          <cell r="D8" t="str">
            <v>ＡＢＣ廃油</v>
          </cell>
          <cell r="E8" t="str">
            <v>ＬＩ</v>
          </cell>
          <cell r="F8">
            <v>10000</v>
          </cell>
          <cell r="G8">
            <v>3</v>
          </cell>
          <cell r="H8" t="str">
            <v>業者調べ</v>
          </cell>
          <cell r="I8" t="str">
            <v>廃液</v>
          </cell>
          <cell r="J8" t="str">
            <v>ﾄﾞﾗｲｸﾘｰﾆﾝｸﾞｿﾙﾍﾞﾝﾄ</v>
          </cell>
          <cell r="K8" t="str">
            <v>〃</v>
          </cell>
          <cell r="L8">
            <v>1000</v>
          </cell>
          <cell r="M8">
            <v>3</v>
          </cell>
          <cell r="N8" t="str">
            <v>　〃</v>
          </cell>
        </row>
        <row r="9">
          <cell r="A9">
            <v>36545</v>
          </cell>
          <cell r="C9" t="str">
            <v>紙屑</v>
          </cell>
          <cell r="D9" t="str">
            <v>糊なし　古紙</v>
          </cell>
          <cell r="E9" t="str">
            <v>ＫＧ</v>
          </cell>
          <cell r="F9">
            <v>6307</v>
          </cell>
          <cell r="G9">
            <v>1.9</v>
          </cell>
          <cell r="H9" t="str">
            <v>前回価格採用　　(11.2.10)</v>
          </cell>
          <cell r="I9" t="str">
            <v xml:space="preserve"> 〃</v>
          </cell>
          <cell r="J9" t="str">
            <v>糊付き　古紙</v>
          </cell>
          <cell r="K9" t="str">
            <v>〃</v>
          </cell>
          <cell r="L9">
            <v>9328</v>
          </cell>
          <cell r="M9">
            <v>0.3</v>
          </cell>
          <cell r="N9" t="str">
            <v>　　〃</v>
          </cell>
          <cell r="O9" t="str">
            <v>布屑</v>
          </cell>
          <cell r="P9" t="str">
            <v>廃品毛布</v>
          </cell>
          <cell r="Q9" t="str">
            <v>　〃</v>
          </cell>
          <cell r="R9">
            <v>2520</v>
          </cell>
          <cell r="S9">
            <v>40</v>
          </cell>
          <cell r="T9" t="str">
            <v>前回価格採用　　(11.2.16)</v>
          </cell>
        </row>
        <row r="10">
          <cell r="A10">
            <v>36558</v>
          </cell>
          <cell r="C10" t="str">
            <v>アルミ屑外１７品目</v>
          </cell>
          <cell r="D10" t="str">
            <v>内訳書のとおり</v>
          </cell>
          <cell r="E10" t="str">
            <v>式</v>
          </cell>
          <cell r="F10">
            <v>1</v>
          </cell>
        </row>
        <row r="11">
          <cell r="A11">
            <v>36663</v>
          </cell>
          <cell r="B11" t="str">
            <v>業隊糧－５</v>
          </cell>
          <cell r="C11" t="str">
            <v>食用古油</v>
          </cell>
          <cell r="D11" t="str">
            <v>調理後の廃油</v>
          </cell>
          <cell r="E11" t="str">
            <v>ＫＧ</v>
          </cell>
          <cell r="F11">
            <v>2689</v>
          </cell>
          <cell r="G11">
            <v>7</v>
          </cell>
          <cell r="H11" t="str">
            <v>業者調べ</v>
          </cell>
        </row>
        <row r="12">
          <cell r="A12">
            <v>36714</v>
          </cell>
          <cell r="C12" t="str">
            <v>紙屑</v>
          </cell>
          <cell r="D12" t="str">
            <v>糊なし　古紙</v>
          </cell>
          <cell r="E12" t="str">
            <v>ＫＧ</v>
          </cell>
          <cell r="F12">
            <v>5912</v>
          </cell>
          <cell r="G12">
            <v>2</v>
          </cell>
          <cell r="H12" t="str">
            <v>前回価格採用　　(12.2.3)</v>
          </cell>
          <cell r="I12" t="str">
            <v>　〃</v>
          </cell>
          <cell r="J12" t="str">
            <v>糊つき　古紙</v>
          </cell>
          <cell r="K12" t="str">
            <v>〃</v>
          </cell>
          <cell r="L12">
            <v>3335</v>
          </cell>
          <cell r="M12">
            <v>2</v>
          </cell>
          <cell r="N12" t="str">
            <v>　〃</v>
          </cell>
        </row>
        <row r="13">
          <cell r="A13">
            <v>36745</v>
          </cell>
          <cell r="C13" t="str">
            <v>アルミ屑外２０品目</v>
          </cell>
        </row>
        <row r="14">
          <cell r="A14">
            <v>36781</v>
          </cell>
          <cell r="C14" t="str">
            <v>廃　油</v>
          </cell>
          <cell r="D14" t="str">
            <v>第１石油類</v>
          </cell>
          <cell r="F14">
            <v>2200</v>
          </cell>
          <cell r="G14">
            <v>5</v>
          </cell>
          <cell r="H14" t="str">
            <v>業者調べ</v>
          </cell>
          <cell r="I14" t="str">
            <v>　〃</v>
          </cell>
          <cell r="J14" t="str">
            <v>第２石油類</v>
          </cell>
          <cell r="K14" t="str">
            <v>〃</v>
          </cell>
          <cell r="L14">
            <v>200</v>
          </cell>
          <cell r="M14">
            <v>5</v>
          </cell>
          <cell r="N14" t="str">
            <v>　〃</v>
          </cell>
          <cell r="O14" t="str">
            <v>　〃</v>
          </cell>
          <cell r="P14" t="str">
            <v>第３石油類</v>
          </cell>
          <cell r="Q14" t="str">
            <v>〃</v>
          </cell>
          <cell r="R14">
            <v>13000</v>
          </cell>
          <cell r="S14">
            <v>5</v>
          </cell>
          <cell r="T14" t="str">
            <v>　〃</v>
          </cell>
          <cell r="U14" t="str">
            <v>廃　液</v>
          </cell>
          <cell r="V14" t="str">
            <v>ﾄﾞﾗｲｸﾘｰﾆﾝｸﾞｿﾙﾍﾞﾝﾄ　　　　廃液</v>
          </cell>
          <cell r="W14" t="str">
            <v>〃</v>
          </cell>
          <cell r="X14">
            <v>1200</v>
          </cell>
          <cell r="Y14">
            <v>5</v>
          </cell>
          <cell r="Z14" t="str">
            <v>　〃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公告"/>
      <sheetName val="落判(1)"/>
      <sheetName val="縦内訳書"/>
      <sheetName val="横内訳"/>
      <sheetName val="横内訳 (2)"/>
      <sheetName val="横内訳 (3)"/>
      <sheetName val="横内訳 (4)"/>
      <sheetName val="予定価格内訳"/>
      <sheetName val="予定価格調書"/>
      <sheetName val="予定価格"/>
      <sheetName val="請求書"/>
      <sheetName val="請書"/>
      <sheetName val="契約書"/>
      <sheetName val="縦内訳(検査指令書)"/>
      <sheetName val="縦内訳(検査指令書) (2)"/>
      <sheetName val="縦内訳(検査指令書) (3)"/>
      <sheetName val="縦内訳(検査指令書) (4)"/>
      <sheetName val="契約成立通知書"/>
      <sheetName val="検査指令書"/>
      <sheetName val="発注書"/>
      <sheetName val="納品書"/>
      <sheetName val="納品書２"/>
      <sheetName val="納品書２ (2)"/>
      <sheetName val="納品書２ (3)"/>
      <sheetName val="見積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為"/>
      <sheetName val="支決(税)"/>
      <sheetName val="支決(保険)"/>
      <sheetName val="支決(課長)"/>
      <sheetName val="支決(隊員)"/>
      <sheetName val="労保"/>
      <sheetName val="計算表"/>
      <sheetName val="税乙"/>
      <sheetName val="税甲"/>
      <sheetName val="雇用保険"/>
      <sheetName val="明細書"/>
      <sheetName val="支給調書"/>
      <sheetName val="社会保険"/>
      <sheetName val="支決(税)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XXXX"/>
      <sheetName val="データ"/>
      <sheetName val="日付等"/>
      <sheetName val="契約行為書"/>
      <sheetName val="入札（見積）書"/>
      <sheetName val="見積依頼書"/>
      <sheetName val="契約書"/>
      <sheetName val="請書　"/>
      <sheetName val="請求書"/>
      <sheetName val="監督指令書"/>
      <sheetName val="検査指令書"/>
      <sheetName val="着工届"/>
      <sheetName val="完成届"/>
      <sheetName val="検査調書"/>
      <sheetName val="銀行振込依頼書"/>
      <sheetName val="実施計画"/>
    </sheetNames>
    <sheetDataSet>
      <sheetData sheetId="0"/>
      <sheetData sheetId="1"/>
      <sheetData sheetId="2"/>
      <sheetData sheetId="3"/>
      <sheetData sheetId="4" refreshError="1">
        <row r="3">
          <cell r="F3">
            <v>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書類目次"/>
      <sheetName val="工事要求書"/>
      <sheetName val="調達要求書"/>
      <sheetName val="工事検査調書"/>
      <sheetName val="役務検査調書"/>
      <sheetName val="材料検査簿"/>
      <sheetName val="発生材調書"/>
      <sheetName val="工事日誌"/>
      <sheetName val="鍵引継書"/>
      <sheetName val="工事打合せ簿"/>
      <sheetName val="駐車届"/>
      <sheetName val="リスト"/>
      <sheetName val="シート処理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各所修繕</v>
          </cell>
          <cell r="G2" t="str">
            <v>晴れ</v>
          </cell>
          <cell r="I2" t="str">
            <v>営業社員</v>
          </cell>
        </row>
        <row r="3">
          <cell r="A3" t="str">
            <v>諸器材等維持費</v>
          </cell>
          <cell r="G3" t="str">
            <v>曇り</v>
          </cell>
          <cell r="I3" t="str">
            <v>現場代理人</v>
          </cell>
        </row>
        <row r="4">
          <cell r="G4" t="str">
            <v>雨</v>
          </cell>
          <cell r="I4" t="str">
            <v>主任技術者</v>
          </cell>
        </row>
        <row r="5">
          <cell r="I5" t="str">
            <v>普通作業員</v>
          </cell>
        </row>
        <row r="6">
          <cell r="I6" t="str">
            <v>撤去工</v>
          </cell>
        </row>
        <row r="7">
          <cell r="I7" t="str">
            <v>とび工</v>
          </cell>
        </row>
        <row r="8">
          <cell r="I8" t="str">
            <v>鉄筋工</v>
          </cell>
        </row>
        <row r="9">
          <cell r="I9" t="str">
            <v>型枠工</v>
          </cell>
        </row>
        <row r="10">
          <cell r="I10" t="str">
            <v>大工</v>
          </cell>
        </row>
        <row r="11">
          <cell r="I11" t="str">
            <v>左官工</v>
          </cell>
        </row>
        <row r="12">
          <cell r="I12" t="str">
            <v>はつり工</v>
          </cell>
        </row>
        <row r="13">
          <cell r="I13" t="str">
            <v>ガラス工</v>
          </cell>
        </row>
        <row r="14">
          <cell r="I14" t="str">
            <v>建具工</v>
          </cell>
        </row>
        <row r="15">
          <cell r="I15" t="str">
            <v>ブロック工</v>
          </cell>
        </row>
        <row r="16">
          <cell r="I16" t="str">
            <v>タイル工</v>
          </cell>
        </row>
        <row r="17">
          <cell r="I17" t="str">
            <v>内装工</v>
          </cell>
        </row>
        <row r="18">
          <cell r="I18" t="str">
            <v>塗装工</v>
          </cell>
        </row>
        <row r="19">
          <cell r="I19" t="str">
            <v>防水工</v>
          </cell>
        </row>
        <row r="20">
          <cell r="I20" t="str">
            <v>電工</v>
          </cell>
        </row>
        <row r="21">
          <cell r="I21" t="str">
            <v>配管工</v>
          </cell>
        </row>
        <row r="22">
          <cell r="I22" t="str">
            <v>ダクト工</v>
          </cell>
        </row>
        <row r="23">
          <cell r="I23" t="str">
            <v>保温工</v>
          </cell>
        </row>
      </sheetData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抽出個所"/>
      <sheetName val="縦内訳"/>
      <sheetName val="請求書(2)"/>
      <sheetName val="請書 (2)"/>
      <sheetName val="予定価格(2)"/>
      <sheetName val="計算書 "/>
      <sheetName val="検査監督"/>
      <sheetName val="検査官"/>
      <sheetName val="監督官"/>
      <sheetName val="検査調書"/>
      <sheetName val="見積書"/>
      <sheetName val="依頼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FDC86-1093-4B1D-B2EF-9CBE97B17140}">
  <sheetPr>
    <tabColor theme="9" tint="0.39997558519241921"/>
  </sheetPr>
  <dimension ref="A1:BC798"/>
  <sheetViews>
    <sheetView tabSelected="1" view="pageBreakPreview" zoomScale="85" zoomScaleNormal="100" zoomScaleSheetLayoutView="85" workbookViewId="0">
      <selection activeCell="S1" sqref="S1:BD1048576"/>
    </sheetView>
  </sheetViews>
  <sheetFormatPr defaultColWidth="8.09765625" defaultRowHeight="27" customHeight="1"/>
  <cols>
    <col min="1" max="1" width="4.59765625" style="51" customWidth="1"/>
    <col min="2" max="2" width="18.19921875" style="5" customWidth="1"/>
    <col min="3" max="3" width="24.09765625" style="5" customWidth="1"/>
    <col min="4" max="4" width="4.5" style="59" customWidth="1"/>
    <col min="5" max="5" width="10" style="60" customWidth="1"/>
    <col min="6" max="6" width="14.59765625" style="61" customWidth="1"/>
    <col min="7" max="7" width="9.09765625" style="62" hidden="1" customWidth="1"/>
    <col min="8" max="8" width="9.59765625" style="5" hidden="1" customWidth="1"/>
    <col min="9" max="9" width="3.8984375" style="5" hidden="1" customWidth="1"/>
    <col min="10" max="10" width="10.59765625" style="5" hidden="1" customWidth="1"/>
    <col min="11" max="11" width="5.69921875" style="5" hidden="1" customWidth="1"/>
    <col min="12" max="12" width="4.5" style="6" hidden="1" customWidth="1"/>
    <col min="13" max="13" width="5.296875" style="5" hidden="1" customWidth="1"/>
    <col min="14" max="14" width="5.09765625" style="5" hidden="1" customWidth="1"/>
    <col min="15" max="15" width="7.19921875" style="5" hidden="1" customWidth="1"/>
    <col min="16" max="49" width="5.09765625" style="5" hidden="1" customWidth="1"/>
    <col min="50" max="50" width="4.3984375" style="5" hidden="1" customWidth="1"/>
    <col min="51" max="52" width="3.69921875" style="5" hidden="1" customWidth="1"/>
    <col min="53" max="56" width="0" style="5" hidden="1" customWidth="1"/>
    <col min="57" max="16384" width="8.09765625" style="5"/>
  </cols>
  <sheetData>
    <row r="1" spans="1:55" ht="27" customHeight="1">
      <c r="A1" s="1" t="s">
        <v>0</v>
      </c>
      <c r="B1" s="1"/>
      <c r="C1" s="1"/>
      <c r="D1" s="1"/>
      <c r="E1" s="2"/>
      <c r="F1" s="1"/>
      <c r="G1" s="3"/>
      <c r="H1" s="4"/>
    </row>
    <row r="2" spans="1:55" ht="30" customHeight="1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8" t="s">
        <v>7</v>
      </c>
      <c r="H2" s="8" t="s">
        <v>8</v>
      </c>
      <c r="J2" s="11" t="s">
        <v>9</v>
      </c>
      <c r="K2" s="12" t="s">
        <v>10</v>
      </c>
      <c r="L2" s="13" t="s">
        <v>11</v>
      </c>
      <c r="M2" s="12" t="s">
        <v>12</v>
      </c>
      <c r="N2" s="12" t="s">
        <v>13</v>
      </c>
      <c r="O2" s="14" t="s">
        <v>14</v>
      </c>
      <c r="P2" s="15" t="s">
        <v>15</v>
      </c>
      <c r="BB2" s="16"/>
      <c r="BC2" s="16"/>
    </row>
    <row r="3" spans="1:55" ht="27" customHeight="1">
      <c r="A3" s="7">
        <v>1</v>
      </c>
      <c r="B3" s="17" t="s">
        <v>16</v>
      </c>
      <c r="C3" s="17" t="s">
        <v>17</v>
      </c>
      <c r="D3" s="18" t="s">
        <v>18</v>
      </c>
      <c r="E3" s="19">
        <v>10</v>
      </c>
      <c r="F3" s="20"/>
      <c r="G3" s="21"/>
      <c r="H3" s="22" t="s">
        <v>19</v>
      </c>
      <c r="J3" s="23">
        <v>0</v>
      </c>
      <c r="K3" s="23">
        <f>ROUNDUP(COUNTA(B$3:$B3)/30,0)</f>
        <v>1</v>
      </c>
      <c r="L3" s="24" t="str">
        <f>IFERROR(IF(E3-INT(E3)=0,"",E3-INT(E3)),"")</f>
        <v/>
      </c>
      <c r="M3" s="24" t="str">
        <f>IFERROR(IF(F3-INT(F3)=0,"",F3-INT(F3)),"")</f>
        <v/>
      </c>
      <c r="N3" s="5">
        <f>IF(LEN(C3)=0,"",LEN(C3))</f>
        <v>3</v>
      </c>
      <c r="O3" s="5" t="str">
        <f t="shared" ref="O3:O66" si="0">LEFT(C3,3)</f>
        <v>国内産</v>
      </c>
      <c r="P3" s="5" t="str">
        <f t="shared" ref="P3:P66" si="1">IF(N3="","",IF(N3&gt;=20,"フォント縮小",""))</f>
        <v/>
      </c>
      <c r="U3" s="25"/>
      <c r="AB3" s="16"/>
      <c r="AZ3" s="26"/>
      <c r="BA3" s="16"/>
      <c r="BB3" s="16"/>
      <c r="BC3" s="16"/>
    </row>
    <row r="4" spans="1:55" ht="27" customHeight="1">
      <c r="A4" s="7">
        <v>2</v>
      </c>
      <c r="B4" s="17" t="s">
        <v>20</v>
      </c>
      <c r="C4" s="27" t="s">
        <v>21</v>
      </c>
      <c r="D4" s="18" t="s">
        <v>18</v>
      </c>
      <c r="E4" s="19">
        <v>43</v>
      </c>
      <c r="F4" s="20"/>
      <c r="G4" s="21"/>
      <c r="H4" s="22" t="s">
        <v>19</v>
      </c>
      <c r="J4" s="23">
        <v>0</v>
      </c>
      <c r="K4" s="23">
        <f>ROUNDUP(COUNTA(B$3:$B4)/30,0)</f>
        <v>1</v>
      </c>
      <c r="L4" s="24" t="str">
        <f t="shared" ref="L4:M67" si="2">IFERROR(IF(E4-INT(E4)=0,"",E4-INT(E4)),"")</f>
        <v/>
      </c>
      <c r="M4" s="24" t="str">
        <f t="shared" si="2"/>
        <v/>
      </c>
      <c r="N4" s="5">
        <f t="shared" ref="N4:N67" si="3">IF(LEN(C4)=0,"",LEN(C4))</f>
        <v>30</v>
      </c>
      <c r="O4" s="5" t="str">
        <f t="shared" si="0"/>
        <v>日東ベ</v>
      </c>
      <c r="P4" s="5" t="str">
        <f t="shared" si="1"/>
        <v>フォント縮小</v>
      </c>
      <c r="U4" s="25"/>
      <c r="AB4" s="16"/>
      <c r="AZ4" s="26"/>
      <c r="BA4" s="16"/>
      <c r="BB4" s="16"/>
      <c r="BC4" s="16"/>
    </row>
    <row r="5" spans="1:55" ht="27" customHeight="1">
      <c r="A5" s="7">
        <v>3</v>
      </c>
      <c r="B5" s="17" t="s">
        <v>22</v>
      </c>
      <c r="C5" s="17" t="s">
        <v>23</v>
      </c>
      <c r="D5" s="18" t="s">
        <v>24</v>
      </c>
      <c r="E5" s="19">
        <v>5</v>
      </c>
      <c r="F5" s="20"/>
      <c r="G5" s="21"/>
      <c r="H5" s="22" t="s">
        <v>19</v>
      </c>
      <c r="J5" s="23">
        <v>0</v>
      </c>
      <c r="K5" s="23">
        <f>ROUNDUP(COUNTA(B$3:$B5)/30,0)</f>
        <v>1</v>
      </c>
      <c r="L5" s="24" t="str">
        <f t="shared" si="2"/>
        <v/>
      </c>
      <c r="M5" s="24" t="str">
        <f t="shared" si="2"/>
        <v/>
      </c>
      <c r="N5" s="5">
        <f t="shared" si="3"/>
        <v>9</v>
      </c>
      <c r="O5" s="5" t="str">
        <f t="shared" si="0"/>
        <v>ロース</v>
      </c>
      <c r="P5" s="5" t="str">
        <f t="shared" si="1"/>
        <v/>
      </c>
      <c r="U5" s="25"/>
      <c r="AB5" s="16"/>
      <c r="AZ5" s="26"/>
      <c r="BA5" s="16"/>
      <c r="BB5" s="16"/>
      <c r="BC5" s="16"/>
    </row>
    <row r="6" spans="1:55" ht="27" customHeight="1">
      <c r="A6" s="7">
        <v>4</v>
      </c>
      <c r="B6" s="17" t="s">
        <v>25</v>
      </c>
      <c r="C6" s="27" t="s">
        <v>26</v>
      </c>
      <c r="D6" s="18" t="s">
        <v>24</v>
      </c>
      <c r="E6" s="19">
        <v>120</v>
      </c>
      <c r="F6" s="20"/>
      <c r="G6" s="21"/>
      <c r="H6" s="22" t="s">
        <v>19</v>
      </c>
      <c r="J6" s="23">
        <v>0</v>
      </c>
      <c r="K6" s="23">
        <f>ROUNDUP(COUNTA(B$3:$B6)/30,0)</f>
        <v>1</v>
      </c>
      <c r="L6" s="24" t="str">
        <f t="shared" si="2"/>
        <v/>
      </c>
      <c r="M6" s="24" t="str">
        <f t="shared" si="2"/>
        <v/>
      </c>
      <c r="N6" s="5">
        <f t="shared" si="3"/>
        <v>19</v>
      </c>
      <c r="O6" s="5" t="str">
        <f t="shared" si="0"/>
        <v>トンカ</v>
      </c>
      <c r="P6" s="5" t="str">
        <f t="shared" si="1"/>
        <v/>
      </c>
      <c r="U6" s="25"/>
      <c r="AB6" s="16"/>
      <c r="AZ6" s="26"/>
      <c r="BA6" s="16"/>
      <c r="BB6" s="16"/>
      <c r="BC6" s="16"/>
    </row>
    <row r="7" spans="1:55" ht="27" customHeight="1">
      <c r="A7" s="7">
        <v>5</v>
      </c>
      <c r="B7" s="17" t="s">
        <v>27</v>
      </c>
      <c r="C7" s="27" t="s">
        <v>28</v>
      </c>
      <c r="D7" s="18" t="s">
        <v>18</v>
      </c>
      <c r="E7" s="19">
        <v>80</v>
      </c>
      <c r="F7" s="20"/>
      <c r="G7" s="21"/>
      <c r="H7" s="22" t="s">
        <v>19</v>
      </c>
      <c r="J7" s="23">
        <v>0</v>
      </c>
      <c r="K7" s="23">
        <f>ROUNDUP(COUNTA(B$3:$B7)/30,0)</f>
        <v>1</v>
      </c>
      <c r="L7" s="24" t="str">
        <f t="shared" si="2"/>
        <v/>
      </c>
      <c r="M7" s="24" t="str">
        <f t="shared" si="2"/>
        <v/>
      </c>
      <c r="N7" s="5">
        <f t="shared" si="3"/>
        <v>24</v>
      </c>
      <c r="O7" s="5" t="str">
        <f t="shared" si="0"/>
        <v>沖縄県</v>
      </c>
      <c r="P7" s="5" t="str">
        <f t="shared" si="1"/>
        <v>フォント縮小</v>
      </c>
      <c r="U7" s="25"/>
      <c r="AB7" s="16"/>
      <c r="AZ7" s="26"/>
      <c r="BA7" s="16"/>
      <c r="BB7" s="16"/>
      <c r="BC7" s="16"/>
    </row>
    <row r="8" spans="1:55" ht="27" customHeight="1">
      <c r="A8" s="7">
        <v>6</v>
      </c>
      <c r="B8" s="28" t="s">
        <v>29</v>
      </c>
      <c r="C8" s="27" t="s">
        <v>30</v>
      </c>
      <c r="D8" s="18" t="s">
        <v>31</v>
      </c>
      <c r="E8" s="19">
        <v>10</v>
      </c>
      <c r="F8" s="20"/>
      <c r="G8" s="21"/>
      <c r="H8" s="22" t="s">
        <v>19</v>
      </c>
      <c r="J8" s="23">
        <v>0</v>
      </c>
      <c r="K8" s="23">
        <f>ROUNDUP(COUNTA(B$3:$B8)/30,0)</f>
        <v>1</v>
      </c>
      <c r="L8" s="24" t="str">
        <f t="shared" si="2"/>
        <v/>
      </c>
      <c r="M8" s="24" t="str">
        <f t="shared" si="2"/>
        <v/>
      </c>
      <c r="N8" s="5">
        <f t="shared" si="3"/>
        <v>25</v>
      </c>
      <c r="O8" s="5" t="str">
        <f t="shared" si="0"/>
        <v>赤マル</v>
      </c>
      <c r="P8" s="5" t="str">
        <f t="shared" si="1"/>
        <v>フォント縮小</v>
      </c>
      <c r="U8" s="25"/>
      <c r="AB8" s="16"/>
      <c r="AZ8" s="26"/>
      <c r="BA8" s="16"/>
      <c r="BB8" s="16"/>
      <c r="BC8" s="16"/>
    </row>
    <row r="9" spans="1:55" ht="27" customHeight="1">
      <c r="A9" s="7">
        <v>7</v>
      </c>
      <c r="B9" s="17" t="s">
        <v>32</v>
      </c>
      <c r="C9" s="17" t="s">
        <v>33</v>
      </c>
      <c r="D9" s="18" t="s">
        <v>34</v>
      </c>
      <c r="E9" s="19">
        <v>20</v>
      </c>
      <c r="F9" s="20"/>
      <c r="G9" s="21"/>
      <c r="H9" s="22" t="s">
        <v>19</v>
      </c>
      <c r="J9" s="23">
        <v>0</v>
      </c>
      <c r="K9" s="23">
        <f>ROUNDUP(COUNTA(B$3:$B9)/30,0)</f>
        <v>1</v>
      </c>
      <c r="L9" s="24" t="str">
        <f t="shared" si="2"/>
        <v/>
      </c>
      <c r="M9" s="24" t="str">
        <f t="shared" si="2"/>
        <v/>
      </c>
      <c r="N9" s="5">
        <f t="shared" si="3"/>
        <v>7</v>
      </c>
      <c r="O9" s="5" t="str">
        <f t="shared" si="0"/>
        <v>仕様書</v>
      </c>
      <c r="P9" s="5" t="str">
        <f t="shared" si="1"/>
        <v/>
      </c>
      <c r="U9" s="25"/>
      <c r="AB9" s="16"/>
      <c r="AZ9" s="26"/>
      <c r="BA9" s="16"/>
      <c r="BB9" s="16"/>
      <c r="BC9" s="16"/>
    </row>
    <row r="10" spans="1:55" ht="27" customHeight="1">
      <c r="A10" s="7">
        <v>8</v>
      </c>
      <c r="B10" s="17" t="s">
        <v>35</v>
      </c>
      <c r="C10" s="17" t="s">
        <v>36</v>
      </c>
      <c r="D10" s="18" t="s">
        <v>34</v>
      </c>
      <c r="E10" s="19">
        <v>1011</v>
      </c>
      <c r="F10" s="20"/>
      <c r="G10" s="21"/>
      <c r="H10" s="22" t="s">
        <v>19</v>
      </c>
      <c r="J10" s="23">
        <v>0</v>
      </c>
      <c r="K10" s="23">
        <f>ROUNDUP(COUNTA(B$3:$B10)/30,0)</f>
        <v>1</v>
      </c>
      <c r="L10" s="24" t="str">
        <f t="shared" si="2"/>
        <v/>
      </c>
      <c r="M10" s="24" t="str">
        <f t="shared" si="2"/>
        <v/>
      </c>
      <c r="N10" s="5">
        <f t="shared" si="3"/>
        <v>11</v>
      </c>
      <c r="O10" s="5" t="str">
        <f t="shared" si="0"/>
        <v>規格表</v>
      </c>
      <c r="P10" s="5" t="str">
        <f t="shared" si="1"/>
        <v/>
      </c>
      <c r="U10" s="25"/>
      <c r="AB10" s="16"/>
      <c r="AZ10" s="26"/>
      <c r="BA10" s="16"/>
      <c r="BB10" s="16"/>
      <c r="BC10" s="16"/>
    </row>
    <row r="11" spans="1:55" ht="27" customHeight="1">
      <c r="A11" s="7">
        <v>9</v>
      </c>
      <c r="B11" s="17" t="s">
        <v>37</v>
      </c>
      <c r="C11" s="17" t="s">
        <v>33</v>
      </c>
      <c r="D11" s="18" t="s">
        <v>34</v>
      </c>
      <c r="E11" s="19">
        <v>20</v>
      </c>
      <c r="F11" s="20"/>
      <c r="G11" s="21"/>
      <c r="H11" s="22" t="s">
        <v>19</v>
      </c>
      <c r="J11" s="23">
        <v>0</v>
      </c>
      <c r="K11" s="23">
        <f>ROUNDUP(COUNTA(B$3:$B11)/30,0)</f>
        <v>1</v>
      </c>
      <c r="L11" s="24" t="str">
        <f t="shared" si="2"/>
        <v/>
      </c>
      <c r="M11" s="24" t="str">
        <f t="shared" si="2"/>
        <v/>
      </c>
      <c r="N11" s="5">
        <f t="shared" si="3"/>
        <v>7</v>
      </c>
      <c r="O11" s="5" t="str">
        <f t="shared" si="0"/>
        <v>仕様書</v>
      </c>
      <c r="P11" s="5" t="str">
        <f t="shared" si="1"/>
        <v/>
      </c>
      <c r="U11" s="25"/>
      <c r="AB11" s="16"/>
      <c r="AZ11" s="26"/>
      <c r="BA11" s="16"/>
      <c r="BB11" s="16"/>
      <c r="BC11" s="16"/>
    </row>
    <row r="12" spans="1:55" ht="27" customHeight="1">
      <c r="A12" s="7">
        <v>10</v>
      </c>
      <c r="B12" s="17" t="s">
        <v>38</v>
      </c>
      <c r="C12" s="17" t="s">
        <v>33</v>
      </c>
      <c r="D12" s="18" t="s">
        <v>34</v>
      </c>
      <c r="E12" s="19">
        <v>20</v>
      </c>
      <c r="F12" s="20"/>
      <c r="G12" s="21"/>
      <c r="H12" s="22" t="s">
        <v>19</v>
      </c>
      <c r="J12" s="23">
        <v>0</v>
      </c>
      <c r="K12" s="23">
        <f>ROUNDUP(COUNTA(B$3:$B12)/30,0)</f>
        <v>1</v>
      </c>
      <c r="L12" s="24" t="str">
        <f t="shared" si="2"/>
        <v/>
      </c>
      <c r="M12" s="24" t="str">
        <f t="shared" si="2"/>
        <v/>
      </c>
      <c r="N12" s="5">
        <f t="shared" si="3"/>
        <v>7</v>
      </c>
      <c r="O12" s="5" t="str">
        <f t="shared" si="0"/>
        <v>仕様書</v>
      </c>
      <c r="P12" s="5" t="str">
        <f t="shared" si="1"/>
        <v/>
      </c>
      <c r="U12" s="25"/>
      <c r="AB12" s="16"/>
      <c r="AZ12" s="26"/>
      <c r="BA12" s="16"/>
      <c r="BB12" s="16"/>
      <c r="BC12" s="16"/>
    </row>
    <row r="13" spans="1:55" ht="27" customHeight="1">
      <c r="A13" s="7">
        <v>11</v>
      </c>
      <c r="B13" s="17" t="s">
        <v>39</v>
      </c>
      <c r="C13" s="17" t="s">
        <v>33</v>
      </c>
      <c r="D13" s="18" t="s">
        <v>34</v>
      </c>
      <c r="E13" s="19">
        <v>20</v>
      </c>
      <c r="F13" s="20"/>
      <c r="G13" s="21"/>
      <c r="H13" s="22" t="s">
        <v>19</v>
      </c>
      <c r="J13" s="23">
        <v>0</v>
      </c>
      <c r="K13" s="23">
        <f>ROUNDUP(COUNTA(B$3:$B13)/30,0)</f>
        <v>1</v>
      </c>
      <c r="L13" s="24" t="str">
        <f t="shared" si="2"/>
        <v/>
      </c>
      <c r="M13" s="24" t="str">
        <f t="shared" si="2"/>
        <v/>
      </c>
      <c r="N13" s="5">
        <f t="shared" si="3"/>
        <v>7</v>
      </c>
      <c r="O13" s="5" t="str">
        <f t="shared" si="0"/>
        <v>仕様書</v>
      </c>
      <c r="P13" s="5" t="str">
        <f t="shared" si="1"/>
        <v/>
      </c>
      <c r="U13" s="25"/>
      <c r="AB13" s="16"/>
      <c r="AZ13" s="26"/>
      <c r="BA13" s="16"/>
      <c r="BB13" s="16"/>
      <c r="BC13" s="16"/>
    </row>
    <row r="14" spans="1:55" ht="27" customHeight="1">
      <c r="A14" s="7">
        <v>12</v>
      </c>
      <c r="B14" s="17" t="s">
        <v>40</v>
      </c>
      <c r="C14" s="17" t="s">
        <v>33</v>
      </c>
      <c r="D14" s="18" t="s">
        <v>34</v>
      </c>
      <c r="E14" s="19">
        <v>28</v>
      </c>
      <c r="F14" s="20"/>
      <c r="G14" s="21"/>
      <c r="H14" s="22" t="s">
        <v>19</v>
      </c>
      <c r="J14" s="23">
        <v>0</v>
      </c>
      <c r="K14" s="23">
        <f>ROUNDUP(COUNTA(B$3:$B14)/30,0)</f>
        <v>1</v>
      </c>
      <c r="L14" s="24" t="str">
        <f t="shared" si="2"/>
        <v/>
      </c>
      <c r="M14" s="24" t="str">
        <f t="shared" si="2"/>
        <v/>
      </c>
      <c r="N14" s="5">
        <f t="shared" si="3"/>
        <v>7</v>
      </c>
      <c r="O14" s="5" t="str">
        <f t="shared" si="0"/>
        <v>仕様書</v>
      </c>
      <c r="P14" s="5" t="str">
        <f t="shared" si="1"/>
        <v/>
      </c>
      <c r="U14" s="25"/>
      <c r="AB14" s="16"/>
      <c r="AZ14" s="26"/>
      <c r="BA14" s="16"/>
      <c r="BB14" s="16"/>
      <c r="BC14" s="16"/>
    </row>
    <row r="15" spans="1:55" ht="27" customHeight="1">
      <c r="A15" s="7">
        <v>13</v>
      </c>
      <c r="B15" s="17" t="s">
        <v>41</v>
      </c>
      <c r="C15" s="17" t="s">
        <v>33</v>
      </c>
      <c r="D15" s="18" t="s">
        <v>34</v>
      </c>
      <c r="E15" s="19">
        <v>454</v>
      </c>
      <c r="F15" s="20"/>
      <c r="G15" s="21"/>
      <c r="H15" s="22" t="s">
        <v>19</v>
      </c>
      <c r="J15" s="23">
        <v>0</v>
      </c>
      <c r="K15" s="23">
        <f>ROUNDUP(COUNTA(B$3:$B15)/30,0)</f>
        <v>1</v>
      </c>
      <c r="L15" s="24" t="str">
        <f t="shared" si="2"/>
        <v/>
      </c>
      <c r="M15" s="24" t="str">
        <f t="shared" si="2"/>
        <v/>
      </c>
      <c r="N15" s="5">
        <f t="shared" si="3"/>
        <v>7</v>
      </c>
      <c r="O15" s="5" t="str">
        <f t="shared" si="0"/>
        <v>仕様書</v>
      </c>
      <c r="P15" s="5" t="str">
        <f t="shared" si="1"/>
        <v/>
      </c>
      <c r="U15" s="25"/>
      <c r="AB15" s="16"/>
      <c r="AZ15" s="26"/>
      <c r="BA15" s="16"/>
      <c r="BB15" s="16"/>
      <c r="BC15" s="16"/>
    </row>
    <row r="16" spans="1:55" ht="27" customHeight="1">
      <c r="A16" s="7">
        <v>14</v>
      </c>
      <c r="B16" s="17" t="s">
        <v>42</v>
      </c>
      <c r="C16" s="17" t="s">
        <v>33</v>
      </c>
      <c r="D16" s="18" t="s">
        <v>34</v>
      </c>
      <c r="E16" s="19">
        <v>27</v>
      </c>
      <c r="F16" s="20"/>
      <c r="G16" s="21"/>
      <c r="H16" s="22" t="s">
        <v>19</v>
      </c>
      <c r="J16" s="23">
        <v>0</v>
      </c>
      <c r="K16" s="23">
        <f>ROUNDUP(COUNTA(B$3:$B16)/30,0)</f>
        <v>1</v>
      </c>
      <c r="L16" s="24" t="str">
        <f t="shared" si="2"/>
        <v/>
      </c>
      <c r="M16" s="24" t="str">
        <f t="shared" si="2"/>
        <v/>
      </c>
      <c r="N16" s="5">
        <f t="shared" si="3"/>
        <v>7</v>
      </c>
      <c r="O16" s="5" t="str">
        <f t="shared" si="0"/>
        <v>仕様書</v>
      </c>
      <c r="P16" s="5" t="str">
        <f t="shared" si="1"/>
        <v/>
      </c>
      <c r="U16" s="25"/>
      <c r="AB16" s="16"/>
      <c r="AZ16" s="26"/>
      <c r="BA16" s="16"/>
      <c r="BB16" s="16"/>
      <c r="BC16" s="16"/>
    </row>
    <row r="17" spans="1:55" ht="27" customHeight="1">
      <c r="A17" s="7">
        <v>15</v>
      </c>
      <c r="B17" s="17" t="s">
        <v>43</v>
      </c>
      <c r="C17" s="17" t="s">
        <v>33</v>
      </c>
      <c r="D17" s="18" t="s">
        <v>34</v>
      </c>
      <c r="E17" s="19">
        <v>462</v>
      </c>
      <c r="F17" s="20"/>
      <c r="G17" s="21"/>
      <c r="H17" s="22" t="s">
        <v>19</v>
      </c>
      <c r="J17" s="23">
        <v>0</v>
      </c>
      <c r="K17" s="23">
        <f>ROUNDUP(COUNTA(B$3:$B17)/30,0)</f>
        <v>1</v>
      </c>
      <c r="L17" s="24" t="str">
        <f t="shared" si="2"/>
        <v/>
      </c>
      <c r="M17" s="24" t="str">
        <f t="shared" si="2"/>
        <v/>
      </c>
      <c r="N17" s="5">
        <f t="shared" si="3"/>
        <v>7</v>
      </c>
      <c r="O17" s="5" t="str">
        <f t="shared" si="0"/>
        <v>仕様書</v>
      </c>
      <c r="P17" s="5" t="str">
        <f t="shared" si="1"/>
        <v/>
      </c>
      <c r="U17" s="25"/>
      <c r="AB17" s="16"/>
      <c r="AZ17" s="26"/>
      <c r="BA17" s="16"/>
      <c r="BB17" s="16"/>
      <c r="BC17" s="16"/>
    </row>
    <row r="18" spans="1:55" ht="27" customHeight="1">
      <c r="A18" s="7">
        <v>16</v>
      </c>
      <c r="B18" s="17" t="s">
        <v>44</v>
      </c>
      <c r="C18" s="17" t="s">
        <v>33</v>
      </c>
      <c r="D18" s="18" t="s">
        <v>34</v>
      </c>
      <c r="E18" s="19">
        <v>28</v>
      </c>
      <c r="F18" s="20"/>
      <c r="G18" s="21"/>
      <c r="H18" s="22" t="s">
        <v>19</v>
      </c>
      <c r="J18" s="23">
        <v>0</v>
      </c>
      <c r="K18" s="23">
        <f>ROUNDUP(COUNTA(B$3:$B18)/30,0)</f>
        <v>1</v>
      </c>
      <c r="L18" s="24" t="str">
        <f t="shared" si="2"/>
        <v/>
      </c>
      <c r="M18" s="24" t="str">
        <f t="shared" si="2"/>
        <v/>
      </c>
      <c r="N18" s="5">
        <f t="shared" si="3"/>
        <v>7</v>
      </c>
      <c r="O18" s="5" t="str">
        <f t="shared" si="0"/>
        <v>仕様書</v>
      </c>
      <c r="P18" s="5" t="str">
        <f t="shared" si="1"/>
        <v/>
      </c>
      <c r="U18" s="25"/>
      <c r="AB18" s="16"/>
      <c r="AZ18" s="26"/>
      <c r="BA18" s="16"/>
      <c r="BB18" s="16"/>
      <c r="BC18" s="16"/>
    </row>
    <row r="19" spans="1:55" ht="27" customHeight="1">
      <c r="A19" s="7">
        <v>17</v>
      </c>
      <c r="B19" s="17" t="s">
        <v>45</v>
      </c>
      <c r="C19" s="17" t="s">
        <v>46</v>
      </c>
      <c r="D19" s="18" t="s">
        <v>34</v>
      </c>
      <c r="E19" s="19">
        <v>16</v>
      </c>
      <c r="F19" s="20"/>
      <c r="G19" s="21"/>
      <c r="H19" s="22" t="s">
        <v>19</v>
      </c>
      <c r="J19" s="23">
        <v>0</v>
      </c>
      <c r="K19" s="23">
        <f>ROUNDUP(COUNTA(B$3:$B19)/30,0)</f>
        <v>1</v>
      </c>
      <c r="L19" s="24" t="str">
        <f t="shared" si="2"/>
        <v/>
      </c>
      <c r="M19" s="24" t="str">
        <f t="shared" si="2"/>
        <v/>
      </c>
      <c r="N19" s="5">
        <f t="shared" si="3"/>
        <v>11</v>
      </c>
      <c r="O19" s="5" t="str">
        <f t="shared" si="0"/>
        <v>規格表</v>
      </c>
      <c r="P19" s="5" t="str">
        <f t="shared" si="1"/>
        <v/>
      </c>
      <c r="U19" s="25"/>
      <c r="AB19" s="16"/>
      <c r="AZ19" s="26"/>
      <c r="BA19" s="16"/>
      <c r="BB19" s="16"/>
      <c r="BC19" s="16"/>
    </row>
    <row r="20" spans="1:55" ht="27" customHeight="1">
      <c r="A20" s="7">
        <v>18</v>
      </c>
      <c r="B20" s="17" t="s">
        <v>47</v>
      </c>
      <c r="C20" s="17" t="s">
        <v>48</v>
      </c>
      <c r="D20" s="18" t="s">
        <v>34</v>
      </c>
      <c r="E20" s="19">
        <v>540</v>
      </c>
      <c r="F20" s="20"/>
      <c r="G20" s="21"/>
      <c r="H20" s="22" t="s">
        <v>19</v>
      </c>
      <c r="J20" s="23">
        <v>0</v>
      </c>
      <c r="K20" s="23">
        <f>ROUNDUP(COUNTA(B$3:$B20)/30,0)</f>
        <v>1</v>
      </c>
      <c r="L20" s="24" t="str">
        <f t="shared" si="2"/>
        <v/>
      </c>
      <c r="M20" s="24" t="str">
        <f t="shared" si="2"/>
        <v/>
      </c>
      <c r="N20" s="5">
        <f t="shared" si="3"/>
        <v>11</v>
      </c>
      <c r="O20" s="5" t="str">
        <f t="shared" si="0"/>
        <v>規格表</v>
      </c>
      <c r="P20" s="5" t="str">
        <f t="shared" si="1"/>
        <v/>
      </c>
      <c r="U20" s="25"/>
      <c r="AB20" s="16"/>
      <c r="AZ20" s="26"/>
      <c r="BA20" s="16"/>
      <c r="BB20" s="16"/>
      <c r="BC20" s="16"/>
    </row>
    <row r="21" spans="1:55" ht="27" customHeight="1">
      <c r="A21" s="7">
        <v>19</v>
      </c>
      <c r="B21" s="17" t="s">
        <v>49</v>
      </c>
      <c r="C21" s="17" t="s">
        <v>50</v>
      </c>
      <c r="D21" s="18" t="s">
        <v>34</v>
      </c>
      <c r="E21" s="19">
        <v>360</v>
      </c>
      <c r="F21" s="20"/>
      <c r="G21" s="21"/>
      <c r="H21" s="22" t="s">
        <v>19</v>
      </c>
      <c r="J21" s="23">
        <v>0</v>
      </c>
      <c r="K21" s="23">
        <f>ROUNDUP(COUNTA(B$3:$B21)/30,0)</f>
        <v>1</v>
      </c>
      <c r="L21" s="24" t="str">
        <f t="shared" si="2"/>
        <v/>
      </c>
      <c r="M21" s="24" t="str">
        <f t="shared" si="2"/>
        <v/>
      </c>
      <c r="N21" s="5">
        <f t="shared" si="3"/>
        <v>11</v>
      </c>
      <c r="O21" s="5" t="str">
        <f t="shared" si="0"/>
        <v>規格表</v>
      </c>
      <c r="P21" s="5" t="str">
        <f t="shared" si="1"/>
        <v/>
      </c>
      <c r="U21" s="25"/>
      <c r="AB21" s="16"/>
      <c r="AZ21" s="26"/>
      <c r="BA21" s="16"/>
      <c r="BB21" s="16"/>
      <c r="BC21" s="16"/>
    </row>
    <row r="22" spans="1:55" ht="27" customHeight="1">
      <c r="A22" s="7">
        <v>20</v>
      </c>
      <c r="B22" s="17" t="s">
        <v>51</v>
      </c>
      <c r="C22" s="17" t="s">
        <v>52</v>
      </c>
      <c r="D22" s="18" t="s">
        <v>34</v>
      </c>
      <c r="E22" s="19">
        <v>360</v>
      </c>
      <c r="F22" s="20"/>
      <c r="G22" s="21"/>
      <c r="H22" s="22" t="s">
        <v>19</v>
      </c>
      <c r="J22" s="23">
        <v>0</v>
      </c>
      <c r="K22" s="23">
        <f>ROUNDUP(COUNTA(B$3:$B22)/30,0)</f>
        <v>1</v>
      </c>
      <c r="L22" s="24" t="str">
        <f t="shared" si="2"/>
        <v/>
      </c>
      <c r="M22" s="24" t="str">
        <f t="shared" si="2"/>
        <v/>
      </c>
      <c r="N22" s="5">
        <f t="shared" si="3"/>
        <v>11</v>
      </c>
      <c r="O22" s="5" t="str">
        <f t="shared" si="0"/>
        <v>規格表</v>
      </c>
      <c r="P22" s="5" t="str">
        <f t="shared" si="1"/>
        <v/>
      </c>
      <c r="U22" s="25"/>
      <c r="AB22" s="16"/>
      <c r="AZ22" s="26"/>
      <c r="BA22" s="16"/>
      <c r="BB22" s="16"/>
      <c r="BC22" s="16"/>
    </row>
    <row r="23" spans="1:55" ht="27" customHeight="1">
      <c r="A23" s="7">
        <v>21</v>
      </c>
      <c r="B23" s="17" t="s">
        <v>53</v>
      </c>
      <c r="C23" s="17" t="s">
        <v>54</v>
      </c>
      <c r="D23" s="18" t="s">
        <v>34</v>
      </c>
      <c r="E23" s="19">
        <v>250</v>
      </c>
      <c r="F23" s="20"/>
      <c r="G23" s="21"/>
      <c r="H23" s="22" t="s">
        <v>19</v>
      </c>
      <c r="J23" s="23">
        <v>0</v>
      </c>
      <c r="K23" s="23">
        <f>ROUNDUP(COUNTA(B$3:$B23)/30,0)</f>
        <v>1</v>
      </c>
      <c r="L23" s="24" t="str">
        <f t="shared" si="2"/>
        <v/>
      </c>
      <c r="M23" s="24" t="str">
        <f t="shared" si="2"/>
        <v/>
      </c>
      <c r="N23" s="5">
        <f t="shared" si="3"/>
        <v>11</v>
      </c>
      <c r="O23" s="5" t="str">
        <f t="shared" si="0"/>
        <v>規格表</v>
      </c>
      <c r="P23" s="5" t="str">
        <f t="shared" si="1"/>
        <v/>
      </c>
      <c r="U23" s="25"/>
      <c r="AB23" s="16"/>
      <c r="AZ23" s="26"/>
      <c r="BA23" s="16"/>
      <c r="BB23" s="16"/>
      <c r="BC23" s="16"/>
    </row>
    <row r="24" spans="1:55" ht="27" customHeight="1">
      <c r="A24" s="7">
        <v>22</v>
      </c>
      <c r="B24" s="17" t="s">
        <v>55</v>
      </c>
      <c r="C24" s="17" t="s">
        <v>56</v>
      </c>
      <c r="D24" s="18" t="s">
        <v>34</v>
      </c>
      <c r="E24" s="19">
        <v>540</v>
      </c>
      <c r="F24" s="20"/>
      <c r="G24" s="21"/>
      <c r="H24" s="22" t="s">
        <v>19</v>
      </c>
      <c r="J24" s="23">
        <v>0</v>
      </c>
      <c r="K24" s="23">
        <f>ROUNDUP(COUNTA(B$3:$B24)/30,0)</f>
        <v>1</v>
      </c>
      <c r="L24" s="24" t="str">
        <f t="shared" si="2"/>
        <v/>
      </c>
      <c r="M24" s="24" t="str">
        <f t="shared" si="2"/>
        <v/>
      </c>
      <c r="N24" s="5">
        <f t="shared" si="3"/>
        <v>11</v>
      </c>
      <c r="O24" s="5" t="str">
        <f t="shared" si="0"/>
        <v>規格表</v>
      </c>
      <c r="P24" s="5" t="str">
        <f t="shared" si="1"/>
        <v/>
      </c>
      <c r="U24" s="25"/>
      <c r="AB24" s="16"/>
      <c r="AZ24" s="26"/>
      <c r="BA24" s="16"/>
      <c r="BB24" s="16"/>
      <c r="BC24" s="16"/>
    </row>
    <row r="25" spans="1:55" ht="27" customHeight="1">
      <c r="A25" s="7">
        <v>23</v>
      </c>
      <c r="B25" s="17" t="s">
        <v>57</v>
      </c>
      <c r="C25" s="17" t="s">
        <v>58</v>
      </c>
      <c r="D25" s="18" t="s">
        <v>34</v>
      </c>
      <c r="E25" s="19">
        <v>1007</v>
      </c>
      <c r="F25" s="20"/>
      <c r="G25" s="21"/>
      <c r="H25" s="22" t="s">
        <v>19</v>
      </c>
      <c r="J25" s="23">
        <v>0</v>
      </c>
      <c r="K25" s="23">
        <f>ROUNDUP(COUNTA(B$3:$B25)/30,0)</f>
        <v>1</v>
      </c>
      <c r="L25" s="24" t="str">
        <f t="shared" si="2"/>
        <v/>
      </c>
      <c r="M25" s="24" t="str">
        <f t="shared" si="2"/>
        <v/>
      </c>
      <c r="N25" s="5">
        <f t="shared" si="3"/>
        <v>11</v>
      </c>
      <c r="O25" s="5" t="str">
        <f t="shared" si="0"/>
        <v>規格表</v>
      </c>
      <c r="P25" s="5" t="str">
        <f t="shared" si="1"/>
        <v/>
      </c>
      <c r="U25" s="25"/>
      <c r="AB25" s="16"/>
      <c r="AZ25" s="26"/>
      <c r="BA25" s="16"/>
      <c r="BB25" s="16"/>
      <c r="BC25" s="16"/>
    </row>
    <row r="26" spans="1:55" ht="27" customHeight="1">
      <c r="A26" s="7">
        <v>24</v>
      </c>
      <c r="B26" s="17" t="s">
        <v>59</v>
      </c>
      <c r="C26" s="17" t="s">
        <v>60</v>
      </c>
      <c r="D26" s="18" t="s">
        <v>34</v>
      </c>
      <c r="E26" s="19">
        <v>460</v>
      </c>
      <c r="F26" s="20"/>
      <c r="G26" s="21"/>
      <c r="H26" s="22" t="s">
        <v>19</v>
      </c>
      <c r="J26" s="23">
        <v>0</v>
      </c>
      <c r="K26" s="23">
        <f>ROUNDUP(COUNTA(B$3:$B26)/30,0)</f>
        <v>1</v>
      </c>
      <c r="L26" s="24" t="str">
        <f t="shared" si="2"/>
        <v/>
      </c>
      <c r="M26" s="24" t="str">
        <f t="shared" si="2"/>
        <v/>
      </c>
      <c r="N26" s="5">
        <f t="shared" si="3"/>
        <v>11</v>
      </c>
      <c r="O26" s="5" t="str">
        <f t="shared" si="0"/>
        <v>規格表</v>
      </c>
      <c r="P26" s="5" t="str">
        <f t="shared" si="1"/>
        <v/>
      </c>
      <c r="U26" s="25"/>
      <c r="AB26" s="16"/>
      <c r="AZ26" s="26"/>
      <c r="BA26" s="16"/>
      <c r="BB26" s="16"/>
      <c r="BC26" s="16"/>
    </row>
    <row r="27" spans="1:55" ht="27" customHeight="1">
      <c r="A27" s="7">
        <v>25</v>
      </c>
      <c r="B27" s="17" t="s">
        <v>61</v>
      </c>
      <c r="C27" s="17" t="s">
        <v>62</v>
      </c>
      <c r="D27" s="18" t="s">
        <v>34</v>
      </c>
      <c r="E27" s="19">
        <v>460</v>
      </c>
      <c r="F27" s="20"/>
      <c r="G27" s="21"/>
      <c r="H27" s="22" t="s">
        <v>19</v>
      </c>
      <c r="J27" s="23">
        <v>0</v>
      </c>
      <c r="K27" s="23">
        <f>ROUNDUP(COUNTA(B$3:$B27)/30,0)</f>
        <v>1</v>
      </c>
      <c r="L27" s="24" t="str">
        <f t="shared" si="2"/>
        <v/>
      </c>
      <c r="M27" s="24" t="str">
        <f t="shared" si="2"/>
        <v/>
      </c>
      <c r="N27" s="5">
        <f t="shared" si="3"/>
        <v>11</v>
      </c>
      <c r="O27" s="5" t="str">
        <f t="shared" si="0"/>
        <v>規格表</v>
      </c>
      <c r="P27" s="5" t="str">
        <f t="shared" si="1"/>
        <v/>
      </c>
      <c r="U27" s="25"/>
      <c r="AB27" s="16"/>
      <c r="AZ27" s="26"/>
      <c r="BA27" s="16"/>
      <c r="BB27" s="16"/>
      <c r="BC27" s="16"/>
    </row>
    <row r="28" spans="1:55" ht="27" customHeight="1">
      <c r="A28" s="7">
        <v>26</v>
      </c>
      <c r="B28" s="17" t="s">
        <v>63</v>
      </c>
      <c r="C28" s="17" t="s">
        <v>64</v>
      </c>
      <c r="D28" s="18" t="s">
        <v>34</v>
      </c>
      <c r="E28" s="19">
        <v>280</v>
      </c>
      <c r="F28" s="20"/>
      <c r="G28" s="21"/>
      <c r="H28" s="22" t="s">
        <v>19</v>
      </c>
      <c r="J28" s="23">
        <v>0</v>
      </c>
      <c r="K28" s="23">
        <f>ROUNDUP(COUNTA(B$3:$B28)/30,0)</f>
        <v>1</v>
      </c>
      <c r="L28" s="24" t="str">
        <f t="shared" si="2"/>
        <v/>
      </c>
      <c r="M28" s="24" t="str">
        <f t="shared" si="2"/>
        <v/>
      </c>
      <c r="N28" s="5">
        <f t="shared" si="3"/>
        <v>11</v>
      </c>
      <c r="O28" s="5" t="str">
        <f t="shared" si="0"/>
        <v>規格表</v>
      </c>
      <c r="P28" s="5" t="str">
        <f t="shared" si="1"/>
        <v/>
      </c>
      <c r="U28" s="25"/>
      <c r="AB28" s="16"/>
      <c r="AZ28" s="26"/>
      <c r="BA28" s="16"/>
      <c r="BB28" s="16"/>
      <c r="BC28" s="16"/>
    </row>
    <row r="29" spans="1:55" ht="27" customHeight="1">
      <c r="A29" s="7">
        <v>27</v>
      </c>
      <c r="B29" s="17" t="s">
        <v>65</v>
      </c>
      <c r="C29" s="17" t="s">
        <v>66</v>
      </c>
      <c r="D29" s="18" t="s">
        <v>34</v>
      </c>
      <c r="E29" s="19">
        <v>330</v>
      </c>
      <c r="F29" s="20"/>
      <c r="G29" s="21"/>
      <c r="H29" s="22" t="s">
        <v>19</v>
      </c>
      <c r="J29" s="23">
        <v>0</v>
      </c>
      <c r="K29" s="23">
        <f>ROUNDUP(COUNTA(B$3:$B29)/30,0)</f>
        <v>1</v>
      </c>
      <c r="L29" s="24" t="str">
        <f t="shared" si="2"/>
        <v/>
      </c>
      <c r="M29" s="24" t="str">
        <f t="shared" si="2"/>
        <v/>
      </c>
      <c r="N29" s="5">
        <f t="shared" si="3"/>
        <v>11</v>
      </c>
      <c r="O29" s="5" t="str">
        <f t="shared" si="0"/>
        <v>規格表</v>
      </c>
      <c r="P29" s="5" t="str">
        <f t="shared" si="1"/>
        <v/>
      </c>
      <c r="U29" s="25"/>
      <c r="AB29" s="16"/>
      <c r="AZ29" s="26"/>
      <c r="BA29" s="16"/>
      <c r="BB29" s="16"/>
      <c r="BC29" s="16"/>
    </row>
    <row r="30" spans="1:55" ht="27" customHeight="1">
      <c r="A30" s="7">
        <v>28</v>
      </c>
      <c r="B30" s="17" t="s">
        <v>67</v>
      </c>
      <c r="C30" s="17" t="s">
        <v>68</v>
      </c>
      <c r="D30" s="18" t="s">
        <v>34</v>
      </c>
      <c r="E30" s="19">
        <v>540</v>
      </c>
      <c r="F30" s="20"/>
      <c r="G30" s="21"/>
      <c r="H30" s="22" t="s">
        <v>19</v>
      </c>
      <c r="J30" s="23">
        <v>0</v>
      </c>
      <c r="K30" s="23">
        <f>ROUNDUP(COUNTA(B$3:$B30)/30,0)</f>
        <v>1</v>
      </c>
      <c r="L30" s="24" t="str">
        <f t="shared" si="2"/>
        <v/>
      </c>
      <c r="M30" s="24" t="str">
        <f t="shared" si="2"/>
        <v/>
      </c>
      <c r="N30" s="5">
        <f t="shared" si="3"/>
        <v>11</v>
      </c>
      <c r="O30" s="5" t="str">
        <f t="shared" si="0"/>
        <v>規格表</v>
      </c>
      <c r="P30" s="5" t="str">
        <f t="shared" si="1"/>
        <v/>
      </c>
      <c r="U30" s="25"/>
      <c r="AB30" s="16"/>
      <c r="AZ30" s="26"/>
      <c r="BA30" s="16"/>
      <c r="BB30" s="16"/>
      <c r="BC30" s="16"/>
    </row>
    <row r="31" spans="1:55" ht="27" customHeight="1">
      <c r="A31" s="7">
        <v>29</v>
      </c>
      <c r="B31" s="17" t="s">
        <v>69</v>
      </c>
      <c r="C31" s="17" t="s">
        <v>70</v>
      </c>
      <c r="D31" s="18" t="s">
        <v>34</v>
      </c>
      <c r="E31" s="19">
        <v>460</v>
      </c>
      <c r="F31" s="20"/>
      <c r="G31" s="21"/>
      <c r="H31" s="22" t="s">
        <v>19</v>
      </c>
      <c r="J31" s="23">
        <v>0</v>
      </c>
      <c r="K31" s="23">
        <f>ROUNDUP(COUNTA(B$3:$B31)/30,0)</f>
        <v>1</v>
      </c>
      <c r="L31" s="24" t="str">
        <f t="shared" si="2"/>
        <v/>
      </c>
      <c r="M31" s="24" t="str">
        <f t="shared" si="2"/>
        <v/>
      </c>
      <c r="N31" s="5">
        <f t="shared" si="3"/>
        <v>11</v>
      </c>
      <c r="O31" s="5" t="str">
        <f t="shared" si="0"/>
        <v>規格表</v>
      </c>
      <c r="P31" s="5" t="str">
        <f t="shared" si="1"/>
        <v/>
      </c>
      <c r="U31" s="25"/>
      <c r="AB31" s="16"/>
      <c r="AZ31" s="26"/>
      <c r="BA31" s="16"/>
      <c r="BB31" s="16"/>
      <c r="BC31" s="16"/>
    </row>
    <row r="32" spans="1:55" ht="27" customHeight="1">
      <c r="A32" s="7">
        <v>30</v>
      </c>
      <c r="B32" s="17" t="s">
        <v>71</v>
      </c>
      <c r="C32" s="17" t="s">
        <v>72</v>
      </c>
      <c r="D32" s="18" t="s">
        <v>34</v>
      </c>
      <c r="E32" s="19">
        <v>180</v>
      </c>
      <c r="F32" s="20"/>
      <c r="G32" s="21"/>
      <c r="H32" s="22" t="s">
        <v>19</v>
      </c>
      <c r="J32" s="23">
        <v>0</v>
      </c>
      <c r="K32" s="23">
        <f>ROUNDUP(COUNTA(B$3:$B32)/30,0)</f>
        <v>1</v>
      </c>
      <c r="L32" s="24" t="str">
        <f t="shared" si="2"/>
        <v/>
      </c>
      <c r="M32" s="24" t="str">
        <f t="shared" si="2"/>
        <v/>
      </c>
      <c r="N32" s="5">
        <f t="shared" si="3"/>
        <v>11</v>
      </c>
      <c r="O32" s="5" t="str">
        <f t="shared" si="0"/>
        <v>規格表</v>
      </c>
      <c r="P32" s="5" t="str">
        <f t="shared" si="1"/>
        <v/>
      </c>
      <c r="U32" s="25"/>
      <c r="AB32" s="16"/>
      <c r="AZ32" s="26"/>
      <c r="BA32" s="16"/>
      <c r="BB32" s="16"/>
      <c r="BC32" s="16"/>
    </row>
    <row r="33" spans="1:55" ht="27" customHeight="1">
      <c r="A33" s="7">
        <v>31</v>
      </c>
      <c r="B33" s="17" t="s">
        <v>73</v>
      </c>
      <c r="C33" s="17" t="s">
        <v>74</v>
      </c>
      <c r="D33" s="18" t="s">
        <v>34</v>
      </c>
      <c r="E33" s="19">
        <v>510</v>
      </c>
      <c r="F33" s="20"/>
      <c r="G33" s="21"/>
      <c r="H33" s="22" t="s">
        <v>19</v>
      </c>
      <c r="J33" s="23">
        <v>0</v>
      </c>
      <c r="K33" s="23">
        <f>ROUNDUP(COUNTA(B$3:$B33)/30,0)</f>
        <v>2</v>
      </c>
      <c r="L33" s="24" t="str">
        <f t="shared" si="2"/>
        <v/>
      </c>
      <c r="M33" s="24" t="str">
        <f t="shared" si="2"/>
        <v/>
      </c>
      <c r="N33" s="5">
        <f t="shared" si="3"/>
        <v>11</v>
      </c>
      <c r="O33" s="5" t="str">
        <f t="shared" si="0"/>
        <v>規格表</v>
      </c>
      <c r="P33" s="5" t="str">
        <f t="shared" si="1"/>
        <v/>
      </c>
      <c r="U33" s="25"/>
      <c r="AB33" s="16"/>
      <c r="AZ33" s="26"/>
      <c r="BA33" s="16"/>
      <c r="BB33" s="16"/>
      <c r="BC33" s="16"/>
    </row>
    <row r="34" spans="1:55" ht="27" customHeight="1">
      <c r="A34" s="7">
        <v>32</v>
      </c>
      <c r="B34" s="29" t="s">
        <v>75</v>
      </c>
      <c r="C34" s="17" t="s">
        <v>76</v>
      </c>
      <c r="D34" s="18" t="s">
        <v>34</v>
      </c>
      <c r="E34" s="19">
        <v>100</v>
      </c>
      <c r="F34" s="20"/>
      <c r="G34" s="21"/>
      <c r="H34" s="22" t="s">
        <v>19</v>
      </c>
      <c r="J34" s="23">
        <v>0</v>
      </c>
      <c r="K34" s="23">
        <f>ROUNDUP(COUNTA(B$3:$B34)/30,0)</f>
        <v>2</v>
      </c>
      <c r="L34" s="24" t="str">
        <f t="shared" si="2"/>
        <v/>
      </c>
      <c r="M34" s="24" t="str">
        <f t="shared" si="2"/>
        <v/>
      </c>
      <c r="N34" s="5">
        <f t="shared" si="3"/>
        <v>11</v>
      </c>
      <c r="O34" s="5" t="str">
        <f t="shared" si="0"/>
        <v>規格表</v>
      </c>
      <c r="P34" s="5" t="str">
        <f t="shared" si="1"/>
        <v/>
      </c>
      <c r="U34" s="25"/>
      <c r="AB34" s="16"/>
      <c r="AZ34" s="26"/>
      <c r="BA34" s="16"/>
      <c r="BB34" s="16"/>
      <c r="BC34" s="16"/>
    </row>
    <row r="35" spans="1:55" ht="27" customHeight="1">
      <c r="A35" s="7">
        <v>33</v>
      </c>
      <c r="B35" s="17" t="s">
        <v>77</v>
      </c>
      <c r="C35" s="17" t="s">
        <v>78</v>
      </c>
      <c r="D35" s="18" t="s">
        <v>34</v>
      </c>
      <c r="E35" s="19">
        <v>360</v>
      </c>
      <c r="F35" s="20"/>
      <c r="G35" s="21"/>
      <c r="H35" s="22" t="s">
        <v>19</v>
      </c>
      <c r="J35" s="23">
        <v>0</v>
      </c>
      <c r="K35" s="23">
        <f>ROUNDUP(COUNTA(B$3:$B35)/30,0)</f>
        <v>2</v>
      </c>
      <c r="L35" s="24" t="str">
        <f t="shared" si="2"/>
        <v/>
      </c>
      <c r="M35" s="24" t="str">
        <f t="shared" si="2"/>
        <v/>
      </c>
      <c r="N35" s="5">
        <f t="shared" si="3"/>
        <v>11</v>
      </c>
      <c r="O35" s="5" t="str">
        <f t="shared" si="0"/>
        <v>規格表</v>
      </c>
      <c r="P35" s="5" t="str">
        <f t="shared" si="1"/>
        <v/>
      </c>
      <c r="U35" s="25"/>
      <c r="AB35" s="16"/>
      <c r="AZ35" s="26"/>
      <c r="BA35" s="16"/>
      <c r="BB35" s="16"/>
      <c r="BC35" s="16"/>
    </row>
    <row r="36" spans="1:55" ht="27" customHeight="1">
      <c r="A36" s="7">
        <v>34</v>
      </c>
      <c r="B36" s="17" t="s">
        <v>79</v>
      </c>
      <c r="C36" s="17" t="s">
        <v>80</v>
      </c>
      <c r="D36" s="18" t="s">
        <v>34</v>
      </c>
      <c r="E36" s="19">
        <v>360</v>
      </c>
      <c r="F36" s="20"/>
      <c r="G36" s="21"/>
      <c r="H36" s="22" t="s">
        <v>19</v>
      </c>
      <c r="J36" s="23">
        <v>0</v>
      </c>
      <c r="K36" s="23">
        <f>ROUNDUP(COUNTA(B$3:$B36)/30,0)</f>
        <v>2</v>
      </c>
      <c r="L36" s="24" t="str">
        <f t="shared" si="2"/>
        <v/>
      </c>
      <c r="M36" s="24" t="str">
        <f t="shared" si="2"/>
        <v/>
      </c>
      <c r="N36" s="5">
        <f t="shared" si="3"/>
        <v>11</v>
      </c>
      <c r="O36" s="5" t="str">
        <f t="shared" si="0"/>
        <v>規格表</v>
      </c>
      <c r="P36" s="5" t="str">
        <f t="shared" si="1"/>
        <v/>
      </c>
      <c r="U36" s="25"/>
      <c r="AB36" s="16"/>
      <c r="AZ36" s="26"/>
      <c r="BA36" s="16"/>
      <c r="BB36" s="16"/>
      <c r="BC36" s="16"/>
    </row>
    <row r="37" spans="1:55" ht="27" customHeight="1">
      <c r="A37" s="7">
        <v>35</v>
      </c>
      <c r="B37" s="17" t="s">
        <v>81</v>
      </c>
      <c r="C37" s="17" t="s">
        <v>82</v>
      </c>
      <c r="D37" s="18" t="s">
        <v>34</v>
      </c>
      <c r="E37" s="19">
        <v>360</v>
      </c>
      <c r="F37" s="20"/>
      <c r="G37" s="21"/>
      <c r="H37" s="22" t="s">
        <v>19</v>
      </c>
      <c r="J37" s="23">
        <v>0</v>
      </c>
      <c r="K37" s="23">
        <f>ROUNDUP(COUNTA(B$3:$B37)/30,0)</f>
        <v>2</v>
      </c>
      <c r="L37" s="24" t="str">
        <f t="shared" si="2"/>
        <v/>
      </c>
      <c r="M37" s="24" t="str">
        <f t="shared" si="2"/>
        <v/>
      </c>
      <c r="N37" s="5">
        <f t="shared" si="3"/>
        <v>11</v>
      </c>
      <c r="O37" s="5" t="str">
        <f t="shared" si="0"/>
        <v>規格表</v>
      </c>
      <c r="P37" s="5" t="str">
        <f t="shared" si="1"/>
        <v/>
      </c>
      <c r="U37" s="25"/>
      <c r="AB37" s="16"/>
      <c r="AZ37" s="26"/>
      <c r="BA37" s="16"/>
      <c r="BB37" s="16"/>
      <c r="BC37" s="16"/>
    </row>
    <row r="38" spans="1:55" ht="27" customHeight="1">
      <c r="A38" s="7">
        <v>36</v>
      </c>
      <c r="B38" s="17" t="s">
        <v>83</v>
      </c>
      <c r="C38" s="17" t="s">
        <v>84</v>
      </c>
      <c r="D38" s="18" t="s">
        <v>34</v>
      </c>
      <c r="E38" s="19">
        <v>540</v>
      </c>
      <c r="F38" s="20"/>
      <c r="G38" s="21"/>
      <c r="H38" s="22" t="s">
        <v>19</v>
      </c>
      <c r="J38" s="23">
        <v>0</v>
      </c>
      <c r="K38" s="23">
        <f>ROUNDUP(COUNTA(B$3:$B38)/30,0)</f>
        <v>2</v>
      </c>
      <c r="L38" s="24" t="str">
        <f t="shared" si="2"/>
        <v/>
      </c>
      <c r="M38" s="24" t="str">
        <f t="shared" si="2"/>
        <v/>
      </c>
      <c r="N38" s="5">
        <f t="shared" si="3"/>
        <v>11</v>
      </c>
      <c r="O38" s="5" t="str">
        <f t="shared" si="0"/>
        <v>規格表</v>
      </c>
      <c r="P38" s="5" t="str">
        <f t="shared" si="1"/>
        <v/>
      </c>
      <c r="U38" s="25"/>
      <c r="AB38" s="16"/>
      <c r="AZ38" s="26"/>
      <c r="BA38" s="16"/>
      <c r="BB38" s="16"/>
      <c r="BC38" s="16"/>
    </row>
    <row r="39" spans="1:55" ht="27" customHeight="1">
      <c r="A39" s="7">
        <v>37</v>
      </c>
      <c r="B39" s="17" t="s">
        <v>85</v>
      </c>
      <c r="C39" s="17" t="s">
        <v>86</v>
      </c>
      <c r="D39" s="18" t="s">
        <v>34</v>
      </c>
      <c r="E39" s="19">
        <v>900</v>
      </c>
      <c r="F39" s="20"/>
      <c r="G39" s="21"/>
      <c r="H39" s="22" t="s">
        <v>19</v>
      </c>
      <c r="J39" s="23">
        <v>0</v>
      </c>
      <c r="K39" s="23">
        <f>ROUNDUP(COUNTA(B$3:$B39)/30,0)</f>
        <v>2</v>
      </c>
      <c r="L39" s="24" t="str">
        <f t="shared" si="2"/>
        <v/>
      </c>
      <c r="M39" s="24" t="str">
        <f t="shared" si="2"/>
        <v/>
      </c>
      <c r="N39" s="5">
        <f t="shared" si="3"/>
        <v>11</v>
      </c>
      <c r="O39" s="5" t="str">
        <f t="shared" si="0"/>
        <v>規格表</v>
      </c>
      <c r="P39" s="5" t="str">
        <f t="shared" si="1"/>
        <v/>
      </c>
      <c r="U39" s="25"/>
      <c r="AB39" s="16"/>
      <c r="AZ39" s="26"/>
      <c r="BA39" s="16"/>
      <c r="BB39" s="16"/>
      <c r="BC39" s="16"/>
    </row>
    <row r="40" spans="1:55" ht="27" customHeight="1">
      <c r="A40" s="7">
        <v>38</v>
      </c>
      <c r="B40" s="17" t="s">
        <v>87</v>
      </c>
      <c r="C40" s="17" t="s">
        <v>88</v>
      </c>
      <c r="D40" s="18" t="s">
        <v>34</v>
      </c>
      <c r="E40" s="19">
        <v>540</v>
      </c>
      <c r="F40" s="20"/>
      <c r="G40" s="21"/>
      <c r="H40" s="22" t="s">
        <v>19</v>
      </c>
      <c r="J40" s="23">
        <v>0</v>
      </c>
      <c r="K40" s="23">
        <f>ROUNDUP(COUNTA(B$3:$B40)/30,0)</f>
        <v>2</v>
      </c>
      <c r="L40" s="24" t="str">
        <f t="shared" si="2"/>
        <v/>
      </c>
      <c r="M40" s="24" t="str">
        <f t="shared" si="2"/>
        <v/>
      </c>
      <c r="N40" s="5">
        <f t="shared" si="3"/>
        <v>11</v>
      </c>
      <c r="O40" s="5" t="str">
        <f t="shared" si="0"/>
        <v>規格表</v>
      </c>
      <c r="P40" s="5" t="str">
        <f t="shared" si="1"/>
        <v/>
      </c>
      <c r="U40" s="25"/>
      <c r="AB40" s="16"/>
      <c r="AZ40" s="26"/>
      <c r="BA40" s="16"/>
      <c r="BB40" s="16"/>
      <c r="BC40" s="16"/>
    </row>
    <row r="41" spans="1:55" ht="27" customHeight="1">
      <c r="A41" s="7">
        <v>39</v>
      </c>
      <c r="B41" s="28" t="s">
        <v>89</v>
      </c>
      <c r="C41" s="17" t="s">
        <v>90</v>
      </c>
      <c r="D41" s="18" t="s">
        <v>34</v>
      </c>
      <c r="E41" s="19">
        <v>360</v>
      </c>
      <c r="F41" s="20"/>
      <c r="G41" s="21"/>
      <c r="H41" s="22" t="s">
        <v>19</v>
      </c>
      <c r="J41" s="23">
        <v>0</v>
      </c>
      <c r="K41" s="23">
        <f>ROUNDUP(COUNTA(B$3:$B41)/30,0)</f>
        <v>2</v>
      </c>
      <c r="L41" s="24" t="str">
        <f t="shared" si="2"/>
        <v/>
      </c>
      <c r="M41" s="24" t="str">
        <f t="shared" si="2"/>
        <v/>
      </c>
      <c r="N41" s="5">
        <f t="shared" si="3"/>
        <v>11</v>
      </c>
      <c r="O41" s="5" t="str">
        <f t="shared" si="0"/>
        <v>規格表</v>
      </c>
      <c r="P41" s="5" t="str">
        <f t="shared" si="1"/>
        <v/>
      </c>
      <c r="U41" s="25"/>
      <c r="AB41" s="16"/>
      <c r="AZ41" s="26"/>
      <c r="BA41" s="16"/>
      <c r="BB41" s="16"/>
      <c r="BC41" s="16"/>
    </row>
    <row r="42" spans="1:55" ht="27" customHeight="1">
      <c r="A42" s="7">
        <v>40</v>
      </c>
      <c r="B42" s="17" t="s">
        <v>91</v>
      </c>
      <c r="C42" s="17" t="s">
        <v>92</v>
      </c>
      <c r="D42" s="18" t="s">
        <v>34</v>
      </c>
      <c r="E42" s="19">
        <v>280</v>
      </c>
      <c r="F42" s="20"/>
      <c r="G42" s="21"/>
      <c r="H42" s="22" t="s">
        <v>19</v>
      </c>
      <c r="J42" s="23">
        <v>0</v>
      </c>
      <c r="K42" s="23">
        <f>ROUNDUP(COUNTA(B$3:$B42)/30,0)</f>
        <v>2</v>
      </c>
      <c r="L42" s="24" t="str">
        <f t="shared" si="2"/>
        <v/>
      </c>
      <c r="M42" s="24" t="str">
        <f t="shared" si="2"/>
        <v/>
      </c>
      <c r="N42" s="5">
        <f t="shared" si="3"/>
        <v>11</v>
      </c>
      <c r="O42" s="5" t="str">
        <f t="shared" si="0"/>
        <v>規格表</v>
      </c>
      <c r="P42" s="5" t="str">
        <f t="shared" si="1"/>
        <v/>
      </c>
      <c r="U42" s="25"/>
      <c r="AB42" s="16"/>
      <c r="AZ42" s="26"/>
      <c r="BA42" s="16"/>
      <c r="BB42" s="16"/>
      <c r="BC42" s="16"/>
    </row>
    <row r="43" spans="1:55" ht="27" customHeight="1">
      <c r="A43" s="7">
        <v>41</v>
      </c>
      <c r="B43" s="17" t="s">
        <v>93</v>
      </c>
      <c r="C43" s="17" t="s">
        <v>94</v>
      </c>
      <c r="D43" s="18" t="s">
        <v>34</v>
      </c>
      <c r="E43" s="19">
        <v>150</v>
      </c>
      <c r="F43" s="20"/>
      <c r="G43" s="21"/>
      <c r="H43" s="22" t="s">
        <v>19</v>
      </c>
      <c r="J43" s="23">
        <v>0</v>
      </c>
      <c r="K43" s="23">
        <f>ROUNDUP(COUNTA(B$3:$B43)/30,0)</f>
        <v>2</v>
      </c>
      <c r="L43" s="24" t="str">
        <f t="shared" si="2"/>
        <v/>
      </c>
      <c r="M43" s="24" t="str">
        <f t="shared" si="2"/>
        <v/>
      </c>
      <c r="N43" s="5">
        <f t="shared" si="3"/>
        <v>11</v>
      </c>
      <c r="O43" s="5" t="str">
        <f t="shared" si="0"/>
        <v>規格表</v>
      </c>
      <c r="P43" s="5" t="str">
        <f t="shared" si="1"/>
        <v/>
      </c>
      <c r="U43" s="25"/>
      <c r="AB43" s="16"/>
      <c r="AZ43" s="26"/>
      <c r="BA43" s="16"/>
      <c r="BB43" s="16"/>
      <c r="BC43" s="16"/>
    </row>
    <row r="44" spans="1:55" ht="27" customHeight="1">
      <c r="A44" s="7">
        <v>42</v>
      </c>
      <c r="B44" s="17" t="s">
        <v>95</v>
      </c>
      <c r="C44" s="17" t="s">
        <v>96</v>
      </c>
      <c r="D44" s="18" t="s">
        <v>34</v>
      </c>
      <c r="E44" s="19">
        <v>250</v>
      </c>
      <c r="F44" s="20"/>
      <c r="G44" s="21"/>
      <c r="H44" s="22" t="s">
        <v>19</v>
      </c>
      <c r="J44" s="23">
        <v>0</v>
      </c>
      <c r="K44" s="23">
        <f>ROUNDUP(COUNTA(B$3:$B44)/30,0)</f>
        <v>2</v>
      </c>
      <c r="L44" s="24" t="str">
        <f t="shared" si="2"/>
        <v/>
      </c>
      <c r="M44" s="24" t="str">
        <f t="shared" si="2"/>
        <v/>
      </c>
      <c r="N44" s="5">
        <f t="shared" si="3"/>
        <v>11</v>
      </c>
      <c r="O44" s="5" t="str">
        <f t="shared" si="0"/>
        <v>規格表</v>
      </c>
      <c r="P44" s="5" t="str">
        <f t="shared" si="1"/>
        <v/>
      </c>
      <c r="U44" s="25"/>
      <c r="AB44" s="16"/>
      <c r="AZ44" s="26"/>
      <c r="BA44" s="16"/>
      <c r="BB44" s="16"/>
      <c r="BC44" s="16"/>
    </row>
    <row r="45" spans="1:55" ht="27" customHeight="1">
      <c r="A45" s="7">
        <v>43</v>
      </c>
      <c r="B45" s="17" t="s">
        <v>97</v>
      </c>
      <c r="C45" s="17" t="s">
        <v>98</v>
      </c>
      <c r="D45" s="18" t="s">
        <v>34</v>
      </c>
      <c r="E45" s="19">
        <v>150</v>
      </c>
      <c r="F45" s="20"/>
      <c r="G45" s="21"/>
      <c r="H45" s="22" t="s">
        <v>19</v>
      </c>
      <c r="J45" s="23">
        <v>0</v>
      </c>
      <c r="K45" s="23">
        <f>ROUNDUP(COUNTA(B$3:$B45)/30,0)</f>
        <v>2</v>
      </c>
      <c r="L45" s="24" t="str">
        <f t="shared" si="2"/>
        <v/>
      </c>
      <c r="M45" s="24" t="str">
        <f t="shared" si="2"/>
        <v/>
      </c>
      <c r="N45" s="5">
        <f t="shared" si="3"/>
        <v>11</v>
      </c>
      <c r="O45" s="5" t="str">
        <f t="shared" si="0"/>
        <v>規格表</v>
      </c>
      <c r="P45" s="5" t="str">
        <f t="shared" si="1"/>
        <v/>
      </c>
      <c r="U45" s="25"/>
      <c r="AB45" s="16"/>
      <c r="AZ45" s="26"/>
      <c r="BA45" s="16"/>
      <c r="BB45" s="16"/>
      <c r="BC45" s="16"/>
    </row>
    <row r="46" spans="1:55" ht="27" customHeight="1">
      <c r="A46" s="7">
        <v>44</v>
      </c>
      <c r="B46" s="17" t="s">
        <v>99</v>
      </c>
      <c r="C46" s="17" t="s">
        <v>100</v>
      </c>
      <c r="D46" s="18" t="s">
        <v>18</v>
      </c>
      <c r="E46" s="19">
        <v>50</v>
      </c>
      <c r="F46" s="20"/>
      <c r="G46" s="21"/>
      <c r="H46" s="22" t="s">
        <v>19</v>
      </c>
      <c r="J46" s="23">
        <v>0</v>
      </c>
      <c r="K46" s="23">
        <f>ROUNDUP(COUNTA(B$3:$B46)/30,0)</f>
        <v>2</v>
      </c>
      <c r="L46" s="24" t="str">
        <f t="shared" si="2"/>
        <v/>
      </c>
      <c r="M46" s="24" t="str">
        <f t="shared" si="2"/>
        <v/>
      </c>
      <c r="N46" s="5">
        <f t="shared" si="3"/>
        <v>11</v>
      </c>
      <c r="O46" s="5" t="str">
        <f t="shared" si="0"/>
        <v>規格表</v>
      </c>
      <c r="P46" s="5" t="str">
        <f t="shared" si="1"/>
        <v/>
      </c>
      <c r="U46" s="25"/>
      <c r="AB46" s="16"/>
      <c r="AZ46" s="26"/>
      <c r="BA46" s="16"/>
      <c r="BB46" s="16"/>
      <c r="BC46" s="16"/>
    </row>
    <row r="47" spans="1:55" ht="27" customHeight="1">
      <c r="A47" s="7">
        <v>45</v>
      </c>
      <c r="B47" s="27" t="s">
        <v>101</v>
      </c>
      <c r="C47" s="17" t="s">
        <v>102</v>
      </c>
      <c r="D47" s="18" t="s">
        <v>18</v>
      </c>
      <c r="E47" s="19">
        <v>131</v>
      </c>
      <c r="F47" s="20"/>
      <c r="G47" s="21"/>
      <c r="H47" s="22" t="s">
        <v>19</v>
      </c>
      <c r="J47" s="23">
        <v>0</v>
      </c>
      <c r="K47" s="23">
        <f>ROUNDUP(COUNTA(B$3:$B47)/30,0)</f>
        <v>2</v>
      </c>
      <c r="L47" s="24" t="str">
        <f t="shared" si="2"/>
        <v/>
      </c>
      <c r="M47" s="24" t="str">
        <f t="shared" si="2"/>
        <v/>
      </c>
      <c r="N47" s="5">
        <f t="shared" si="3"/>
        <v>12</v>
      </c>
      <c r="O47" s="5" t="str">
        <f t="shared" si="0"/>
        <v>規格表</v>
      </c>
      <c r="P47" s="5" t="str">
        <f t="shared" si="1"/>
        <v/>
      </c>
      <c r="U47" s="25"/>
      <c r="AB47" s="16"/>
      <c r="AZ47" s="26"/>
      <c r="BA47" s="16"/>
      <c r="BB47" s="16"/>
      <c r="BC47" s="16"/>
    </row>
    <row r="48" spans="1:55" ht="27" customHeight="1">
      <c r="A48" s="7">
        <v>46</v>
      </c>
      <c r="B48" s="27" t="s">
        <v>103</v>
      </c>
      <c r="C48" s="17" t="s">
        <v>104</v>
      </c>
      <c r="D48" s="18" t="s">
        <v>18</v>
      </c>
      <c r="E48" s="19">
        <v>131</v>
      </c>
      <c r="F48" s="20"/>
      <c r="G48" s="21"/>
      <c r="H48" s="22" t="s">
        <v>19</v>
      </c>
      <c r="J48" s="23">
        <v>0</v>
      </c>
      <c r="K48" s="23">
        <f>ROUNDUP(COUNTA(B$3:$B48)/30,0)</f>
        <v>2</v>
      </c>
      <c r="L48" s="24" t="str">
        <f t="shared" si="2"/>
        <v/>
      </c>
      <c r="M48" s="24" t="str">
        <f t="shared" si="2"/>
        <v/>
      </c>
      <c r="N48" s="5">
        <f t="shared" si="3"/>
        <v>12</v>
      </c>
      <c r="O48" s="5" t="str">
        <f t="shared" si="0"/>
        <v>規格表</v>
      </c>
      <c r="P48" s="5" t="str">
        <f t="shared" si="1"/>
        <v/>
      </c>
      <c r="U48" s="25"/>
      <c r="AB48" s="16"/>
      <c r="AZ48" s="26"/>
      <c r="BA48" s="16"/>
      <c r="BB48" s="16"/>
      <c r="BC48" s="16"/>
    </row>
    <row r="49" spans="1:55" ht="27" customHeight="1">
      <c r="A49" s="7">
        <v>47</v>
      </c>
      <c r="B49" s="17" t="s">
        <v>105</v>
      </c>
      <c r="C49" s="17" t="s">
        <v>106</v>
      </c>
      <c r="D49" s="18" t="s">
        <v>18</v>
      </c>
      <c r="E49" s="19">
        <v>12</v>
      </c>
      <c r="F49" s="20"/>
      <c r="G49" s="21"/>
      <c r="H49" s="22" t="s">
        <v>19</v>
      </c>
      <c r="J49" s="23">
        <v>0</v>
      </c>
      <c r="K49" s="23">
        <f>ROUNDUP(COUNTA(B$3:$B49)/30,0)</f>
        <v>2</v>
      </c>
      <c r="L49" s="24" t="str">
        <f t="shared" si="2"/>
        <v/>
      </c>
      <c r="M49" s="24" t="str">
        <f t="shared" si="2"/>
        <v/>
      </c>
      <c r="N49" s="5">
        <f t="shared" si="3"/>
        <v>11</v>
      </c>
      <c r="O49" s="5" t="str">
        <f t="shared" si="0"/>
        <v>規格表</v>
      </c>
      <c r="P49" s="5" t="str">
        <f t="shared" si="1"/>
        <v/>
      </c>
      <c r="U49" s="25"/>
      <c r="AB49" s="16"/>
      <c r="AZ49" s="26"/>
      <c r="BA49" s="16"/>
      <c r="BB49" s="16"/>
      <c r="BC49" s="16"/>
    </row>
    <row r="50" spans="1:55" ht="27" customHeight="1">
      <c r="A50" s="7">
        <v>48</v>
      </c>
      <c r="B50" s="17" t="s">
        <v>107</v>
      </c>
      <c r="C50" s="17" t="s">
        <v>108</v>
      </c>
      <c r="D50" s="18" t="s">
        <v>34</v>
      </c>
      <c r="E50" s="19">
        <v>303</v>
      </c>
      <c r="F50" s="20"/>
      <c r="G50" s="21"/>
      <c r="H50" s="22" t="s">
        <v>19</v>
      </c>
      <c r="J50" s="23">
        <v>0</v>
      </c>
      <c r="K50" s="23">
        <f>ROUNDUP(COUNTA(B$3:$B50)/30,0)</f>
        <v>2</v>
      </c>
      <c r="L50" s="24" t="str">
        <f t="shared" si="2"/>
        <v/>
      </c>
      <c r="M50" s="24" t="str">
        <f t="shared" si="2"/>
        <v/>
      </c>
      <c r="N50" s="5">
        <f t="shared" si="3"/>
        <v>11</v>
      </c>
      <c r="O50" s="5" t="str">
        <f t="shared" si="0"/>
        <v>規格表</v>
      </c>
      <c r="P50" s="5" t="str">
        <f t="shared" si="1"/>
        <v/>
      </c>
      <c r="U50" s="25"/>
      <c r="AB50" s="16"/>
      <c r="AZ50" s="26"/>
      <c r="BA50" s="16"/>
      <c r="BB50" s="16"/>
      <c r="BC50" s="16"/>
    </row>
    <row r="51" spans="1:55" ht="27" customHeight="1">
      <c r="A51" s="7">
        <v>49</v>
      </c>
      <c r="B51" s="17" t="s">
        <v>109</v>
      </c>
      <c r="C51" s="17" t="s">
        <v>110</v>
      </c>
      <c r="D51" s="18" t="s">
        <v>18</v>
      </c>
      <c r="E51" s="19">
        <v>36</v>
      </c>
      <c r="F51" s="20"/>
      <c r="G51" s="21"/>
      <c r="H51" s="22" t="s">
        <v>19</v>
      </c>
      <c r="J51" s="23">
        <v>0</v>
      </c>
      <c r="K51" s="23">
        <f>ROUNDUP(COUNTA(B$3:$B51)/30,0)</f>
        <v>2</v>
      </c>
      <c r="L51" s="24" t="str">
        <f t="shared" si="2"/>
        <v/>
      </c>
      <c r="M51" s="24" t="str">
        <f t="shared" si="2"/>
        <v/>
      </c>
      <c r="N51" s="5">
        <f t="shared" si="3"/>
        <v>11</v>
      </c>
      <c r="O51" s="5" t="str">
        <f t="shared" si="0"/>
        <v>規格表</v>
      </c>
      <c r="P51" s="5" t="str">
        <f t="shared" si="1"/>
        <v/>
      </c>
      <c r="U51" s="25"/>
      <c r="AB51" s="16"/>
      <c r="AZ51" s="26"/>
      <c r="BA51" s="16"/>
      <c r="BB51" s="16"/>
      <c r="BC51" s="16"/>
    </row>
    <row r="52" spans="1:55" ht="27" customHeight="1">
      <c r="A52" s="7">
        <v>50</v>
      </c>
      <c r="B52" s="17" t="s">
        <v>111</v>
      </c>
      <c r="C52" s="17" t="s">
        <v>112</v>
      </c>
      <c r="D52" s="18" t="s">
        <v>18</v>
      </c>
      <c r="E52" s="19">
        <v>26</v>
      </c>
      <c r="F52" s="20"/>
      <c r="G52" s="21"/>
      <c r="H52" s="22" t="s">
        <v>19</v>
      </c>
      <c r="J52" s="23">
        <v>0</v>
      </c>
      <c r="K52" s="23">
        <f>ROUNDUP(COUNTA(B$3:$B52)/30,0)</f>
        <v>2</v>
      </c>
      <c r="L52" s="24" t="str">
        <f t="shared" si="2"/>
        <v/>
      </c>
      <c r="M52" s="24" t="str">
        <f t="shared" si="2"/>
        <v/>
      </c>
      <c r="N52" s="5">
        <f t="shared" si="3"/>
        <v>12</v>
      </c>
      <c r="O52" s="5" t="str">
        <f t="shared" si="0"/>
        <v>規格表</v>
      </c>
      <c r="P52" s="5" t="str">
        <f t="shared" si="1"/>
        <v/>
      </c>
      <c r="U52" s="25"/>
      <c r="AB52" s="16"/>
      <c r="AZ52" s="26"/>
      <c r="BA52" s="16"/>
      <c r="BB52" s="16"/>
      <c r="BC52" s="16"/>
    </row>
    <row r="53" spans="1:55" ht="27" customHeight="1">
      <c r="A53" s="7">
        <v>51</v>
      </c>
      <c r="B53" s="17" t="s">
        <v>113</v>
      </c>
      <c r="C53" s="27" t="s">
        <v>114</v>
      </c>
      <c r="D53" s="18" t="s">
        <v>18</v>
      </c>
      <c r="E53" s="19">
        <v>50</v>
      </c>
      <c r="F53" s="20"/>
      <c r="G53" s="21"/>
      <c r="H53" s="22" t="s">
        <v>19</v>
      </c>
      <c r="J53" s="23">
        <v>0</v>
      </c>
      <c r="K53" s="23">
        <f>ROUNDUP(COUNTA(B$3:$B53)/30,0)</f>
        <v>2</v>
      </c>
      <c r="L53" s="24" t="str">
        <f t="shared" si="2"/>
        <v/>
      </c>
      <c r="M53" s="24" t="str">
        <f t="shared" si="2"/>
        <v/>
      </c>
      <c r="N53" s="5">
        <f t="shared" si="3"/>
        <v>20</v>
      </c>
      <c r="O53" s="5" t="str">
        <f t="shared" si="0"/>
        <v>規格表</v>
      </c>
      <c r="P53" s="5" t="str">
        <f t="shared" si="1"/>
        <v>フォント縮小</v>
      </c>
      <c r="U53" s="25"/>
      <c r="AB53" s="16"/>
      <c r="AZ53" s="26"/>
      <c r="BA53" s="16"/>
      <c r="BB53" s="16"/>
      <c r="BC53" s="16"/>
    </row>
    <row r="54" spans="1:55" ht="27" customHeight="1">
      <c r="A54" s="7">
        <v>52</v>
      </c>
      <c r="B54" s="17" t="s">
        <v>115</v>
      </c>
      <c r="C54" s="17" t="s">
        <v>116</v>
      </c>
      <c r="D54" s="18" t="s">
        <v>18</v>
      </c>
      <c r="E54" s="19">
        <v>131</v>
      </c>
      <c r="F54" s="20"/>
      <c r="G54" s="21"/>
      <c r="H54" s="22" t="s">
        <v>19</v>
      </c>
      <c r="J54" s="23">
        <v>0</v>
      </c>
      <c r="K54" s="23">
        <f>ROUNDUP(COUNTA(B$3:$B54)/30,0)</f>
        <v>2</v>
      </c>
      <c r="L54" s="24" t="str">
        <f t="shared" si="2"/>
        <v/>
      </c>
      <c r="M54" s="24" t="str">
        <f t="shared" si="2"/>
        <v/>
      </c>
      <c r="N54" s="5">
        <f t="shared" si="3"/>
        <v>11</v>
      </c>
      <c r="O54" s="5" t="str">
        <f t="shared" si="0"/>
        <v>規格表</v>
      </c>
      <c r="P54" s="5" t="str">
        <f t="shared" si="1"/>
        <v/>
      </c>
      <c r="U54" s="25"/>
      <c r="AB54" s="16"/>
      <c r="AZ54" s="26"/>
      <c r="BA54" s="16"/>
      <c r="BB54" s="16"/>
      <c r="BC54" s="16"/>
    </row>
    <row r="55" spans="1:55" ht="27" customHeight="1">
      <c r="A55" s="7">
        <v>53</v>
      </c>
      <c r="B55" s="17" t="s">
        <v>117</v>
      </c>
      <c r="C55" s="17" t="s">
        <v>118</v>
      </c>
      <c r="D55" s="18" t="s">
        <v>18</v>
      </c>
      <c r="E55" s="19">
        <v>181</v>
      </c>
      <c r="F55" s="20"/>
      <c r="G55" s="21"/>
      <c r="H55" s="22" t="s">
        <v>19</v>
      </c>
      <c r="J55" s="23">
        <v>0</v>
      </c>
      <c r="K55" s="23">
        <f>ROUNDUP(COUNTA(B$3:$B55)/30,0)</f>
        <v>2</v>
      </c>
      <c r="L55" s="24" t="str">
        <f t="shared" si="2"/>
        <v/>
      </c>
      <c r="M55" s="24" t="str">
        <f t="shared" si="2"/>
        <v/>
      </c>
      <c r="N55" s="5">
        <f t="shared" si="3"/>
        <v>12</v>
      </c>
      <c r="O55" s="5" t="str">
        <f t="shared" si="0"/>
        <v>規格表</v>
      </c>
      <c r="P55" s="5" t="str">
        <f t="shared" si="1"/>
        <v/>
      </c>
      <c r="U55" s="25"/>
      <c r="AB55" s="16"/>
      <c r="AZ55" s="26"/>
      <c r="BA55" s="16"/>
      <c r="BB55" s="16"/>
      <c r="BC55" s="16"/>
    </row>
    <row r="56" spans="1:55" ht="27" customHeight="1">
      <c r="A56" s="7">
        <v>54</v>
      </c>
      <c r="B56" s="17" t="s">
        <v>119</v>
      </c>
      <c r="C56" s="17" t="s">
        <v>120</v>
      </c>
      <c r="D56" s="18" t="s">
        <v>18</v>
      </c>
      <c r="E56" s="19">
        <v>151</v>
      </c>
      <c r="F56" s="20"/>
      <c r="G56" s="21"/>
      <c r="H56" s="22" t="s">
        <v>19</v>
      </c>
      <c r="J56" s="23">
        <v>0</v>
      </c>
      <c r="K56" s="23">
        <f>ROUNDUP(COUNTA(B$3:$B56)/30,0)</f>
        <v>2</v>
      </c>
      <c r="L56" s="24" t="str">
        <f t="shared" si="2"/>
        <v/>
      </c>
      <c r="M56" s="24" t="str">
        <f t="shared" si="2"/>
        <v/>
      </c>
      <c r="N56" s="5">
        <f t="shared" si="3"/>
        <v>11</v>
      </c>
      <c r="O56" s="5" t="str">
        <f t="shared" si="0"/>
        <v>規格表</v>
      </c>
      <c r="P56" s="5" t="str">
        <f t="shared" si="1"/>
        <v/>
      </c>
      <c r="U56" s="25"/>
      <c r="AB56" s="16"/>
      <c r="AZ56" s="26"/>
      <c r="BA56" s="16"/>
      <c r="BB56" s="16"/>
      <c r="BC56" s="16"/>
    </row>
    <row r="57" spans="1:55" ht="27" customHeight="1">
      <c r="A57" s="7">
        <v>55</v>
      </c>
      <c r="B57" s="17" t="s">
        <v>121</v>
      </c>
      <c r="C57" s="17" t="s">
        <v>122</v>
      </c>
      <c r="D57" s="18" t="s">
        <v>18</v>
      </c>
      <c r="E57" s="19">
        <v>41</v>
      </c>
      <c r="F57" s="20"/>
      <c r="G57" s="21"/>
      <c r="H57" s="22" t="s">
        <v>19</v>
      </c>
      <c r="J57" s="23">
        <v>0</v>
      </c>
      <c r="K57" s="23">
        <f>ROUNDUP(COUNTA(B$3:$B57)/30,0)</f>
        <v>2</v>
      </c>
      <c r="L57" s="24" t="str">
        <f t="shared" si="2"/>
        <v/>
      </c>
      <c r="M57" s="24" t="str">
        <f t="shared" si="2"/>
        <v/>
      </c>
      <c r="N57" s="5">
        <f t="shared" si="3"/>
        <v>11</v>
      </c>
      <c r="O57" s="5" t="str">
        <f t="shared" si="0"/>
        <v>規格表</v>
      </c>
      <c r="P57" s="5" t="str">
        <f t="shared" si="1"/>
        <v/>
      </c>
      <c r="U57" s="25"/>
      <c r="AZ57" s="26"/>
      <c r="BA57" s="16"/>
      <c r="BB57" s="16"/>
      <c r="BC57" s="16"/>
    </row>
    <row r="58" spans="1:55" ht="27" customHeight="1">
      <c r="A58" s="7">
        <v>56</v>
      </c>
      <c r="B58" s="28" t="s">
        <v>123</v>
      </c>
      <c r="C58" s="27" t="s">
        <v>124</v>
      </c>
      <c r="D58" s="18" t="s">
        <v>18</v>
      </c>
      <c r="E58" s="19">
        <v>5</v>
      </c>
      <c r="F58" s="20"/>
      <c r="G58" s="21"/>
      <c r="H58" s="22" t="s">
        <v>19</v>
      </c>
      <c r="J58" s="23">
        <v>0</v>
      </c>
      <c r="K58" s="23">
        <f>ROUNDUP(COUNTA(B$3:$B58)/30,0)</f>
        <v>2</v>
      </c>
      <c r="L58" s="24" t="str">
        <f t="shared" si="2"/>
        <v/>
      </c>
      <c r="M58" s="24" t="str">
        <f t="shared" si="2"/>
        <v/>
      </c>
      <c r="N58" s="5">
        <f t="shared" si="3"/>
        <v>19</v>
      </c>
      <c r="O58" s="5" t="str">
        <f t="shared" si="0"/>
        <v>アルフ</v>
      </c>
      <c r="P58" s="5" t="str">
        <f t="shared" si="1"/>
        <v/>
      </c>
      <c r="U58" s="25"/>
      <c r="AB58" s="16"/>
      <c r="AZ58" s="26"/>
      <c r="BA58" s="16"/>
      <c r="BB58" s="16"/>
      <c r="BC58" s="16"/>
    </row>
    <row r="59" spans="1:55" ht="27" customHeight="1">
      <c r="A59" s="7">
        <v>57</v>
      </c>
      <c r="B59" s="17" t="s">
        <v>125</v>
      </c>
      <c r="C59" s="17" t="s">
        <v>126</v>
      </c>
      <c r="D59" s="18" t="s">
        <v>18</v>
      </c>
      <c r="E59" s="19">
        <v>14</v>
      </c>
      <c r="F59" s="20"/>
      <c r="G59" s="21"/>
      <c r="H59" s="22" t="s">
        <v>19</v>
      </c>
      <c r="J59" s="23">
        <v>0</v>
      </c>
      <c r="K59" s="23">
        <f>ROUNDUP(COUNTA(B$3:$B59)/30,0)</f>
        <v>2</v>
      </c>
      <c r="L59" s="24" t="str">
        <f t="shared" si="2"/>
        <v/>
      </c>
      <c r="M59" s="24" t="str">
        <f t="shared" si="2"/>
        <v/>
      </c>
      <c r="N59" s="5">
        <f t="shared" si="3"/>
        <v>11</v>
      </c>
      <c r="O59" s="5" t="str">
        <f t="shared" si="0"/>
        <v>規格表</v>
      </c>
      <c r="P59" s="5" t="str">
        <f t="shared" si="1"/>
        <v/>
      </c>
      <c r="U59" s="25"/>
      <c r="AB59" s="16"/>
      <c r="AZ59" s="26"/>
      <c r="BA59" s="16"/>
      <c r="BB59" s="16"/>
      <c r="BC59" s="16"/>
    </row>
    <row r="60" spans="1:55" ht="27" customHeight="1">
      <c r="A60" s="7">
        <v>58</v>
      </c>
      <c r="B60" s="17" t="s">
        <v>127</v>
      </c>
      <c r="C60" s="17" t="s">
        <v>128</v>
      </c>
      <c r="D60" s="18" t="s">
        <v>18</v>
      </c>
      <c r="E60" s="19">
        <v>0.4</v>
      </c>
      <c r="F60" s="20"/>
      <c r="G60" s="21"/>
      <c r="H60" s="22" t="s">
        <v>19</v>
      </c>
      <c r="J60" s="23">
        <v>0</v>
      </c>
      <c r="K60" s="23">
        <f>ROUNDUP(COUNTA(B$3:$B60)/30,0)</f>
        <v>2</v>
      </c>
      <c r="L60" s="24">
        <f t="shared" si="2"/>
        <v>0.4</v>
      </c>
      <c r="M60" s="24" t="str">
        <f t="shared" si="2"/>
        <v/>
      </c>
      <c r="N60" s="5">
        <f t="shared" si="3"/>
        <v>10</v>
      </c>
      <c r="O60" s="5" t="str">
        <f t="shared" si="0"/>
        <v>規格表</v>
      </c>
      <c r="P60" s="5" t="str">
        <f t="shared" si="1"/>
        <v/>
      </c>
      <c r="U60" s="25"/>
      <c r="AB60" s="16"/>
      <c r="AZ60" s="26"/>
      <c r="BA60" s="16"/>
      <c r="BB60" s="16"/>
      <c r="BC60" s="16"/>
    </row>
    <row r="61" spans="1:55" ht="27" customHeight="1">
      <c r="A61" s="7">
        <v>59</v>
      </c>
      <c r="B61" s="17" t="s">
        <v>129</v>
      </c>
      <c r="C61" s="17" t="s">
        <v>130</v>
      </c>
      <c r="D61" s="18" t="s">
        <v>18</v>
      </c>
      <c r="E61" s="19">
        <v>4</v>
      </c>
      <c r="F61" s="20"/>
      <c r="G61" s="21"/>
      <c r="H61" s="22" t="s">
        <v>19</v>
      </c>
      <c r="J61" s="23">
        <v>0</v>
      </c>
      <c r="K61" s="23">
        <f>ROUNDUP(COUNTA(B$3:$B61)/30,0)</f>
        <v>2</v>
      </c>
      <c r="L61" s="24" t="str">
        <f t="shared" si="2"/>
        <v/>
      </c>
      <c r="M61" s="24" t="str">
        <f t="shared" si="2"/>
        <v/>
      </c>
      <c r="N61" s="5">
        <f t="shared" si="3"/>
        <v>10</v>
      </c>
      <c r="O61" s="5" t="str">
        <f t="shared" si="0"/>
        <v>規格表</v>
      </c>
      <c r="P61" s="5" t="str">
        <f t="shared" si="1"/>
        <v/>
      </c>
      <c r="U61" s="25"/>
      <c r="AB61" s="16"/>
      <c r="AZ61" s="26"/>
      <c r="BA61" s="16"/>
      <c r="BB61" s="16"/>
      <c r="BC61" s="16"/>
    </row>
    <row r="62" spans="1:55" ht="27" customHeight="1">
      <c r="A62" s="7">
        <v>60</v>
      </c>
      <c r="B62" s="17" t="s">
        <v>131</v>
      </c>
      <c r="C62" s="17" t="s">
        <v>132</v>
      </c>
      <c r="D62" s="18" t="s">
        <v>18</v>
      </c>
      <c r="E62" s="19">
        <v>74</v>
      </c>
      <c r="F62" s="20"/>
      <c r="G62" s="21"/>
      <c r="H62" s="22" t="s">
        <v>19</v>
      </c>
      <c r="J62" s="23">
        <v>0</v>
      </c>
      <c r="K62" s="23">
        <f>ROUNDUP(COUNTA(B$3:$B62)/30,0)</f>
        <v>2</v>
      </c>
      <c r="L62" s="24" t="str">
        <f t="shared" si="2"/>
        <v/>
      </c>
      <c r="M62" s="24" t="str">
        <f t="shared" si="2"/>
        <v/>
      </c>
      <c r="N62" s="5">
        <f t="shared" si="3"/>
        <v>12</v>
      </c>
      <c r="O62" s="5" t="str">
        <f t="shared" si="0"/>
        <v>規格表</v>
      </c>
      <c r="P62" s="5" t="str">
        <f t="shared" si="1"/>
        <v/>
      </c>
      <c r="U62" s="25"/>
      <c r="AB62" s="16"/>
      <c r="AZ62" s="26"/>
      <c r="BA62" s="16"/>
      <c r="BB62" s="16"/>
      <c r="BC62" s="16"/>
    </row>
    <row r="63" spans="1:55" ht="27" customHeight="1">
      <c r="A63" s="7">
        <v>61</v>
      </c>
      <c r="B63" s="28" t="s">
        <v>133</v>
      </c>
      <c r="C63" s="17" t="s">
        <v>134</v>
      </c>
      <c r="D63" s="18" t="s">
        <v>18</v>
      </c>
      <c r="E63" s="19">
        <v>310</v>
      </c>
      <c r="F63" s="20"/>
      <c r="G63" s="21"/>
      <c r="H63" s="22" t="s">
        <v>19</v>
      </c>
      <c r="J63" s="23">
        <v>0</v>
      </c>
      <c r="K63" s="23">
        <f>ROUNDUP(COUNTA(B$3:$B63)/30,0)</f>
        <v>3</v>
      </c>
      <c r="L63" s="24" t="str">
        <f t="shared" si="2"/>
        <v/>
      </c>
      <c r="M63" s="24" t="str">
        <f t="shared" si="2"/>
        <v/>
      </c>
      <c r="N63" s="5">
        <f t="shared" si="3"/>
        <v>12</v>
      </c>
      <c r="O63" s="5" t="str">
        <f t="shared" si="0"/>
        <v>規格表</v>
      </c>
      <c r="P63" s="5" t="str">
        <f t="shared" si="1"/>
        <v/>
      </c>
      <c r="U63" s="25"/>
      <c r="AB63" s="16"/>
      <c r="AZ63" s="26"/>
      <c r="BA63" s="16"/>
      <c r="BB63" s="16"/>
      <c r="BC63" s="16"/>
    </row>
    <row r="64" spans="1:55" ht="27" customHeight="1">
      <c r="A64" s="7">
        <v>62</v>
      </c>
      <c r="B64" s="17" t="s">
        <v>135</v>
      </c>
      <c r="C64" s="17" t="s">
        <v>136</v>
      </c>
      <c r="D64" s="18" t="s">
        <v>18</v>
      </c>
      <c r="E64" s="19">
        <v>27</v>
      </c>
      <c r="F64" s="20"/>
      <c r="G64" s="21"/>
      <c r="H64" s="22" t="s">
        <v>19</v>
      </c>
      <c r="J64" s="23">
        <v>0</v>
      </c>
      <c r="K64" s="23">
        <f>ROUNDUP(COUNTA(B$3:$B64)/30,0)</f>
        <v>3</v>
      </c>
      <c r="L64" s="24" t="str">
        <f t="shared" si="2"/>
        <v/>
      </c>
      <c r="M64" s="24" t="str">
        <f t="shared" si="2"/>
        <v/>
      </c>
      <c r="N64" s="5">
        <f t="shared" si="3"/>
        <v>12</v>
      </c>
      <c r="O64" s="5" t="str">
        <f t="shared" si="0"/>
        <v>規格表</v>
      </c>
      <c r="P64" s="5" t="str">
        <f t="shared" si="1"/>
        <v/>
      </c>
      <c r="U64" s="25"/>
      <c r="AB64" s="16"/>
      <c r="AZ64" s="26"/>
      <c r="BA64" s="16"/>
      <c r="BB64" s="16"/>
      <c r="BC64" s="16"/>
    </row>
    <row r="65" spans="1:55" ht="27" customHeight="1">
      <c r="A65" s="7">
        <v>63</v>
      </c>
      <c r="B65" s="27" t="s">
        <v>137</v>
      </c>
      <c r="C65" s="29" t="s">
        <v>138</v>
      </c>
      <c r="D65" s="18" t="s">
        <v>18</v>
      </c>
      <c r="E65" s="19">
        <v>84</v>
      </c>
      <c r="F65" s="20"/>
      <c r="G65" s="21"/>
      <c r="H65" s="22" t="s">
        <v>19</v>
      </c>
      <c r="J65" s="23">
        <v>0</v>
      </c>
      <c r="K65" s="23">
        <f>ROUNDUP(COUNTA(B$3:$B65)/30,0)</f>
        <v>3</v>
      </c>
      <c r="L65" s="24" t="str">
        <f t="shared" si="2"/>
        <v/>
      </c>
      <c r="M65" s="24" t="str">
        <f t="shared" si="2"/>
        <v/>
      </c>
      <c r="N65" s="5">
        <f t="shared" si="3"/>
        <v>13</v>
      </c>
      <c r="O65" s="5" t="str">
        <f t="shared" si="0"/>
        <v>規格表</v>
      </c>
      <c r="P65" s="5" t="str">
        <f t="shared" si="1"/>
        <v/>
      </c>
      <c r="U65" s="25"/>
      <c r="AB65" s="16"/>
      <c r="AZ65" s="26"/>
      <c r="BA65" s="16"/>
      <c r="BB65" s="16"/>
      <c r="BC65" s="16"/>
    </row>
    <row r="66" spans="1:55" ht="27" customHeight="1">
      <c r="A66" s="7">
        <v>64</v>
      </c>
      <c r="B66" s="17" t="s">
        <v>139</v>
      </c>
      <c r="C66" s="27" t="s">
        <v>140</v>
      </c>
      <c r="D66" s="18" t="s">
        <v>34</v>
      </c>
      <c r="E66" s="19">
        <v>200</v>
      </c>
      <c r="F66" s="20"/>
      <c r="G66" s="21"/>
      <c r="H66" s="22" t="s">
        <v>19</v>
      </c>
      <c r="J66" s="23">
        <v>0</v>
      </c>
      <c r="K66" s="23">
        <f>ROUNDUP(COUNTA(B$3:$B66)/30,0)</f>
        <v>3</v>
      </c>
      <c r="L66" s="24" t="str">
        <f t="shared" si="2"/>
        <v/>
      </c>
      <c r="M66" s="24" t="str">
        <f t="shared" si="2"/>
        <v/>
      </c>
      <c r="N66" s="5">
        <f t="shared" si="3"/>
        <v>21</v>
      </c>
      <c r="O66" s="5" t="str">
        <f t="shared" si="0"/>
        <v>沖縄県</v>
      </c>
      <c r="P66" s="5" t="str">
        <f t="shared" si="1"/>
        <v>フォント縮小</v>
      </c>
      <c r="U66" s="25"/>
      <c r="AB66" s="16"/>
      <c r="AZ66" s="26"/>
      <c r="BA66" s="16"/>
      <c r="BB66" s="16"/>
      <c r="BC66" s="16"/>
    </row>
    <row r="67" spans="1:55" ht="27" customHeight="1">
      <c r="A67" s="7">
        <v>65</v>
      </c>
      <c r="B67" s="17" t="s">
        <v>141</v>
      </c>
      <c r="C67" s="17" t="s">
        <v>142</v>
      </c>
      <c r="D67" s="18" t="s">
        <v>18</v>
      </c>
      <c r="E67" s="19">
        <v>24</v>
      </c>
      <c r="F67" s="20"/>
      <c r="G67" s="21"/>
      <c r="H67" s="22" t="s">
        <v>19</v>
      </c>
      <c r="J67" s="23">
        <v>0</v>
      </c>
      <c r="K67" s="23">
        <f>ROUNDUP(COUNTA(B$3:$B67)/30,0)</f>
        <v>3</v>
      </c>
      <c r="L67" s="24" t="str">
        <f t="shared" si="2"/>
        <v/>
      </c>
      <c r="M67" s="24" t="str">
        <f t="shared" si="2"/>
        <v/>
      </c>
      <c r="N67" s="5">
        <f t="shared" si="3"/>
        <v>12</v>
      </c>
      <c r="O67" s="5" t="str">
        <f t="shared" ref="O67:O130" si="4">LEFT(C67,3)</f>
        <v>規格表</v>
      </c>
      <c r="P67" s="5" t="str">
        <f t="shared" ref="P67:P130" si="5">IF(N67="","",IF(N67&gt;=20,"フォント縮小",""))</f>
        <v/>
      </c>
      <c r="U67" s="25"/>
      <c r="AB67" s="16"/>
      <c r="AZ67" s="26"/>
      <c r="BA67" s="16"/>
      <c r="BB67" s="16"/>
      <c r="BC67" s="16"/>
    </row>
    <row r="68" spans="1:55" ht="27" customHeight="1">
      <c r="A68" s="7">
        <v>66</v>
      </c>
      <c r="B68" s="17" t="s">
        <v>143</v>
      </c>
      <c r="C68" s="17" t="s">
        <v>144</v>
      </c>
      <c r="D68" s="18" t="s">
        <v>18</v>
      </c>
      <c r="E68" s="19">
        <v>68</v>
      </c>
      <c r="F68" s="20"/>
      <c r="G68" s="21"/>
      <c r="H68" s="22" t="s">
        <v>19</v>
      </c>
      <c r="J68" s="23">
        <v>0</v>
      </c>
      <c r="K68" s="23">
        <f>ROUNDUP(COUNTA(B$3:$B68)/30,0)</f>
        <v>3</v>
      </c>
      <c r="L68" s="24" t="str">
        <f t="shared" ref="L68:M131" si="6">IFERROR(IF(E68-INT(E68)=0,"",E68-INT(E68)),"")</f>
        <v/>
      </c>
      <c r="M68" s="24" t="str">
        <f t="shared" si="6"/>
        <v/>
      </c>
      <c r="N68" s="5">
        <f t="shared" ref="N68:N131" si="7">IF(LEN(C68)=0,"",LEN(C68))</f>
        <v>11</v>
      </c>
      <c r="O68" s="5" t="str">
        <f t="shared" si="4"/>
        <v>規格表</v>
      </c>
      <c r="P68" s="5" t="str">
        <f t="shared" si="5"/>
        <v/>
      </c>
      <c r="U68" s="25"/>
      <c r="AB68" s="16"/>
      <c r="AZ68" s="26"/>
      <c r="BA68" s="16"/>
      <c r="BB68" s="16"/>
      <c r="BC68" s="16"/>
    </row>
    <row r="69" spans="1:55" ht="27" customHeight="1">
      <c r="A69" s="7">
        <v>67</v>
      </c>
      <c r="B69" s="29" t="s">
        <v>145</v>
      </c>
      <c r="C69" s="17" t="s">
        <v>146</v>
      </c>
      <c r="D69" s="18" t="s">
        <v>18</v>
      </c>
      <c r="E69" s="19">
        <v>20</v>
      </c>
      <c r="F69" s="20"/>
      <c r="G69" s="21"/>
      <c r="H69" s="22" t="s">
        <v>19</v>
      </c>
      <c r="J69" s="23">
        <v>0</v>
      </c>
      <c r="K69" s="23">
        <f>ROUNDUP(COUNTA(B$3:$B69)/30,0)</f>
        <v>3</v>
      </c>
      <c r="L69" s="24" t="str">
        <f t="shared" si="6"/>
        <v/>
      </c>
      <c r="M69" s="24" t="str">
        <f t="shared" si="6"/>
        <v/>
      </c>
      <c r="N69" s="5">
        <f t="shared" si="7"/>
        <v>11</v>
      </c>
      <c r="O69" s="5" t="str">
        <f t="shared" si="4"/>
        <v>規格表</v>
      </c>
      <c r="P69" s="5" t="str">
        <f t="shared" si="5"/>
        <v/>
      </c>
      <c r="U69" s="25"/>
      <c r="AB69" s="16"/>
      <c r="AZ69" s="26"/>
      <c r="BA69" s="16"/>
      <c r="BB69" s="16"/>
      <c r="BC69" s="16"/>
    </row>
    <row r="70" spans="1:55" ht="27" customHeight="1">
      <c r="A70" s="7">
        <v>68</v>
      </c>
      <c r="B70" s="17" t="s">
        <v>147</v>
      </c>
      <c r="C70" s="17" t="s">
        <v>148</v>
      </c>
      <c r="D70" s="18" t="s">
        <v>18</v>
      </c>
      <c r="E70" s="19">
        <v>124</v>
      </c>
      <c r="F70" s="20"/>
      <c r="G70" s="21"/>
      <c r="H70" s="22" t="s">
        <v>19</v>
      </c>
      <c r="J70" s="23">
        <v>0</v>
      </c>
      <c r="K70" s="23">
        <f>ROUNDUP(COUNTA(B$3:$B70)/30,0)</f>
        <v>3</v>
      </c>
      <c r="L70" s="24" t="str">
        <f t="shared" si="6"/>
        <v/>
      </c>
      <c r="M70" s="24" t="str">
        <f t="shared" si="6"/>
        <v/>
      </c>
      <c r="N70" s="5">
        <f t="shared" si="7"/>
        <v>11</v>
      </c>
      <c r="O70" s="5" t="str">
        <f t="shared" si="4"/>
        <v>規格表</v>
      </c>
      <c r="P70" s="5" t="str">
        <f t="shared" si="5"/>
        <v/>
      </c>
      <c r="U70" s="25"/>
      <c r="AB70" s="16"/>
      <c r="AZ70" s="26"/>
      <c r="BA70" s="16"/>
      <c r="BB70" s="16"/>
      <c r="BC70" s="16"/>
    </row>
    <row r="71" spans="1:55" ht="27" customHeight="1">
      <c r="A71" s="7">
        <v>69</v>
      </c>
      <c r="B71" s="17" t="s">
        <v>149</v>
      </c>
      <c r="C71" s="17" t="s">
        <v>150</v>
      </c>
      <c r="D71" s="18" t="s">
        <v>18</v>
      </c>
      <c r="E71" s="19">
        <v>45</v>
      </c>
      <c r="F71" s="20"/>
      <c r="G71" s="21"/>
      <c r="H71" s="22" t="s">
        <v>19</v>
      </c>
      <c r="J71" s="23">
        <v>0</v>
      </c>
      <c r="K71" s="23">
        <f>ROUNDUP(COUNTA(B$3:$B71)/30,0)</f>
        <v>3</v>
      </c>
      <c r="L71" s="24" t="str">
        <f t="shared" si="6"/>
        <v/>
      </c>
      <c r="M71" s="24" t="str">
        <f t="shared" si="6"/>
        <v/>
      </c>
      <c r="N71" s="5">
        <f t="shared" si="7"/>
        <v>12</v>
      </c>
      <c r="O71" s="5" t="str">
        <f t="shared" si="4"/>
        <v>規格表</v>
      </c>
      <c r="P71" s="5" t="str">
        <f t="shared" si="5"/>
        <v/>
      </c>
      <c r="U71" s="25"/>
      <c r="AB71" s="16"/>
      <c r="AZ71" s="26"/>
      <c r="BA71" s="16"/>
      <c r="BB71" s="16"/>
      <c r="BC71" s="16"/>
    </row>
    <row r="72" spans="1:55" ht="27" customHeight="1">
      <c r="A72" s="7">
        <v>70</v>
      </c>
      <c r="B72" s="17" t="s">
        <v>151</v>
      </c>
      <c r="C72" s="17" t="s">
        <v>152</v>
      </c>
      <c r="D72" s="18" t="s">
        <v>18</v>
      </c>
      <c r="E72" s="19">
        <v>15</v>
      </c>
      <c r="F72" s="20"/>
      <c r="G72" s="21"/>
      <c r="H72" s="22" t="s">
        <v>19</v>
      </c>
      <c r="J72" s="23">
        <v>0</v>
      </c>
      <c r="K72" s="23">
        <f>ROUNDUP(COUNTA(B$3:$B72)/30,0)</f>
        <v>3</v>
      </c>
      <c r="L72" s="24" t="str">
        <f t="shared" si="6"/>
        <v/>
      </c>
      <c r="M72" s="24" t="str">
        <f t="shared" si="6"/>
        <v/>
      </c>
      <c r="N72" s="5">
        <f t="shared" si="7"/>
        <v>11</v>
      </c>
      <c r="O72" s="5" t="str">
        <f t="shared" si="4"/>
        <v>規格表</v>
      </c>
      <c r="P72" s="5" t="str">
        <f t="shared" si="5"/>
        <v/>
      </c>
      <c r="U72" s="25"/>
      <c r="AB72" s="16"/>
      <c r="AZ72" s="26"/>
      <c r="BA72" s="16"/>
      <c r="BB72" s="16"/>
      <c r="BC72" s="16"/>
    </row>
    <row r="73" spans="1:55" ht="27" customHeight="1">
      <c r="A73" s="7">
        <v>71</v>
      </c>
      <c r="B73" s="17" t="s">
        <v>153</v>
      </c>
      <c r="C73" s="17" t="s">
        <v>154</v>
      </c>
      <c r="D73" s="18" t="s">
        <v>18</v>
      </c>
      <c r="E73" s="19">
        <v>15</v>
      </c>
      <c r="F73" s="20"/>
      <c r="G73" s="21"/>
      <c r="H73" s="22" t="s">
        <v>19</v>
      </c>
      <c r="J73" s="23">
        <v>0</v>
      </c>
      <c r="K73" s="23">
        <f>ROUNDUP(COUNTA(B$3:$B73)/30,0)</f>
        <v>3</v>
      </c>
      <c r="L73" s="24" t="str">
        <f t="shared" si="6"/>
        <v/>
      </c>
      <c r="M73" s="24" t="str">
        <f t="shared" si="6"/>
        <v/>
      </c>
      <c r="N73" s="5">
        <f t="shared" si="7"/>
        <v>11</v>
      </c>
      <c r="O73" s="5" t="str">
        <f t="shared" si="4"/>
        <v>規格表</v>
      </c>
      <c r="P73" s="5" t="str">
        <f t="shared" si="5"/>
        <v/>
      </c>
      <c r="U73" s="25"/>
      <c r="AB73" s="16"/>
      <c r="AZ73" s="26"/>
      <c r="BA73" s="16"/>
      <c r="BB73" s="16"/>
      <c r="BC73" s="16"/>
    </row>
    <row r="74" spans="1:55" ht="27" customHeight="1">
      <c r="A74" s="7">
        <v>72</v>
      </c>
      <c r="B74" s="17" t="s">
        <v>155</v>
      </c>
      <c r="C74" s="17" t="s">
        <v>156</v>
      </c>
      <c r="D74" s="18" t="s">
        <v>31</v>
      </c>
      <c r="E74" s="19">
        <v>8</v>
      </c>
      <c r="F74" s="20"/>
      <c r="G74" s="21"/>
      <c r="H74" s="22" t="s">
        <v>19</v>
      </c>
      <c r="J74" s="23">
        <v>0</v>
      </c>
      <c r="K74" s="23">
        <f>ROUNDUP(COUNTA(B$3:$B74)/30,0)</f>
        <v>3</v>
      </c>
      <c r="L74" s="24" t="str">
        <f t="shared" si="6"/>
        <v/>
      </c>
      <c r="M74" s="24" t="str">
        <f t="shared" si="6"/>
        <v/>
      </c>
      <c r="N74" s="5">
        <f t="shared" si="7"/>
        <v>11</v>
      </c>
      <c r="O74" s="5" t="str">
        <f t="shared" si="4"/>
        <v>規格表</v>
      </c>
      <c r="P74" s="5" t="str">
        <f t="shared" si="5"/>
        <v/>
      </c>
      <c r="U74" s="25"/>
      <c r="AB74" s="16"/>
      <c r="AZ74" s="26"/>
      <c r="BA74" s="16"/>
      <c r="BB74" s="16"/>
      <c r="BC74" s="16"/>
    </row>
    <row r="75" spans="1:55" ht="27" customHeight="1">
      <c r="A75" s="7">
        <v>73</v>
      </c>
      <c r="B75" s="17" t="s">
        <v>157</v>
      </c>
      <c r="C75" s="17" t="s">
        <v>158</v>
      </c>
      <c r="D75" s="18" t="s">
        <v>34</v>
      </c>
      <c r="E75" s="19">
        <v>23</v>
      </c>
      <c r="F75" s="20"/>
      <c r="G75" s="21"/>
      <c r="H75" s="22" t="s">
        <v>19</v>
      </c>
      <c r="J75" s="23">
        <v>0</v>
      </c>
      <c r="K75" s="23">
        <f>ROUNDUP(COUNTA(B$3:$B75)/30,0)</f>
        <v>3</v>
      </c>
      <c r="L75" s="24" t="str">
        <f t="shared" si="6"/>
        <v/>
      </c>
      <c r="M75" s="24" t="str">
        <f t="shared" si="6"/>
        <v/>
      </c>
      <c r="N75" s="5">
        <f t="shared" si="7"/>
        <v>10</v>
      </c>
      <c r="O75" s="5" t="str">
        <f t="shared" si="4"/>
        <v>規格表</v>
      </c>
      <c r="P75" s="5" t="str">
        <f t="shared" si="5"/>
        <v/>
      </c>
      <c r="U75" s="25"/>
      <c r="AB75" s="16"/>
      <c r="AZ75" s="26"/>
      <c r="BA75" s="16"/>
      <c r="BB75" s="16"/>
      <c r="BC75" s="16"/>
    </row>
    <row r="76" spans="1:55" ht="27" customHeight="1">
      <c r="A76" s="7">
        <v>74</v>
      </c>
      <c r="B76" s="28" t="s">
        <v>159</v>
      </c>
      <c r="C76" s="17" t="s">
        <v>160</v>
      </c>
      <c r="D76" s="18" t="s">
        <v>34</v>
      </c>
      <c r="E76" s="19">
        <v>23</v>
      </c>
      <c r="F76" s="20"/>
      <c r="G76" s="21"/>
      <c r="H76" s="22" t="s">
        <v>19</v>
      </c>
      <c r="J76" s="23">
        <v>0</v>
      </c>
      <c r="K76" s="23">
        <f>ROUNDUP(COUNTA(B$3:$B76)/30,0)</f>
        <v>3</v>
      </c>
      <c r="L76" s="24" t="str">
        <f t="shared" si="6"/>
        <v/>
      </c>
      <c r="M76" s="24" t="str">
        <f t="shared" si="6"/>
        <v/>
      </c>
      <c r="N76" s="5">
        <f t="shared" si="7"/>
        <v>11</v>
      </c>
      <c r="O76" s="5" t="str">
        <f t="shared" si="4"/>
        <v>規格表</v>
      </c>
      <c r="P76" s="5" t="str">
        <f t="shared" si="5"/>
        <v/>
      </c>
      <c r="U76" s="25"/>
      <c r="AB76" s="16"/>
      <c r="AZ76" s="26"/>
      <c r="BA76" s="16"/>
      <c r="BB76" s="16"/>
      <c r="BC76" s="16"/>
    </row>
    <row r="77" spans="1:55" ht="27" customHeight="1">
      <c r="A77" s="7">
        <v>75</v>
      </c>
      <c r="B77" s="17" t="s">
        <v>161</v>
      </c>
      <c r="C77" s="17" t="s">
        <v>162</v>
      </c>
      <c r="D77" s="18" t="s">
        <v>18</v>
      </c>
      <c r="E77" s="19">
        <v>7</v>
      </c>
      <c r="F77" s="20"/>
      <c r="G77" s="21"/>
      <c r="H77" s="22" t="s">
        <v>19</v>
      </c>
      <c r="J77" s="23">
        <v>0</v>
      </c>
      <c r="K77" s="23">
        <f>ROUNDUP(COUNTA(B$3:$B77)/30,0)</f>
        <v>3</v>
      </c>
      <c r="L77" s="24" t="str">
        <f t="shared" si="6"/>
        <v/>
      </c>
      <c r="M77" s="24" t="str">
        <f t="shared" si="6"/>
        <v/>
      </c>
      <c r="N77" s="5">
        <f t="shared" si="7"/>
        <v>12</v>
      </c>
      <c r="O77" s="5" t="str">
        <f t="shared" si="4"/>
        <v>規格表</v>
      </c>
      <c r="P77" s="5" t="str">
        <f t="shared" si="5"/>
        <v/>
      </c>
      <c r="U77" s="25"/>
      <c r="AB77" s="16"/>
      <c r="AZ77" s="26"/>
      <c r="BA77" s="16"/>
      <c r="BB77" s="16"/>
      <c r="BC77" s="16"/>
    </row>
    <row r="78" spans="1:55" ht="27" customHeight="1">
      <c r="A78" s="7">
        <v>76</v>
      </c>
      <c r="B78" s="17" t="s">
        <v>163</v>
      </c>
      <c r="C78" s="17" t="s">
        <v>164</v>
      </c>
      <c r="D78" s="18" t="s">
        <v>18</v>
      </c>
      <c r="E78" s="19">
        <v>17</v>
      </c>
      <c r="F78" s="20"/>
      <c r="G78" s="21"/>
      <c r="H78" s="22" t="s">
        <v>19</v>
      </c>
      <c r="J78" s="23">
        <v>0</v>
      </c>
      <c r="K78" s="23">
        <f>ROUNDUP(COUNTA(B$3:$B78)/30,0)</f>
        <v>3</v>
      </c>
      <c r="L78" s="24" t="str">
        <f t="shared" si="6"/>
        <v/>
      </c>
      <c r="M78" s="24" t="str">
        <f t="shared" si="6"/>
        <v/>
      </c>
      <c r="N78" s="5">
        <f t="shared" si="7"/>
        <v>12</v>
      </c>
      <c r="O78" s="5" t="str">
        <f t="shared" si="4"/>
        <v>規格表</v>
      </c>
      <c r="P78" s="5" t="str">
        <f t="shared" si="5"/>
        <v/>
      </c>
      <c r="U78" s="25"/>
      <c r="AB78" s="16"/>
      <c r="AZ78" s="26"/>
      <c r="BA78" s="16"/>
      <c r="BB78" s="16"/>
      <c r="BC78" s="16"/>
    </row>
    <row r="79" spans="1:55" ht="27" customHeight="1">
      <c r="A79" s="7">
        <v>77</v>
      </c>
      <c r="B79" s="17" t="s">
        <v>165</v>
      </c>
      <c r="C79" s="17" t="s">
        <v>166</v>
      </c>
      <c r="D79" s="18" t="s">
        <v>18</v>
      </c>
      <c r="E79" s="19">
        <v>7</v>
      </c>
      <c r="F79" s="20"/>
      <c r="G79" s="21"/>
      <c r="H79" s="22" t="s">
        <v>19</v>
      </c>
      <c r="J79" s="23">
        <v>0</v>
      </c>
      <c r="K79" s="23">
        <f>ROUNDUP(COUNTA(B$3:$B79)/30,0)</f>
        <v>3</v>
      </c>
      <c r="L79" s="24" t="str">
        <f t="shared" si="6"/>
        <v/>
      </c>
      <c r="M79" s="24" t="str">
        <f t="shared" si="6"/>
        <v/>
      </c>
      <c r="N79" s="5">
        <f t="shared" si="7"/>
        <v>10</v>
      </c>
      <c r="O79" s="5" t="str">
        <f t="shared" si="4"/>
        <v>規格表</v>
      </c>
      <c r="P79" s="5" t="str">
        <f t="shared" si="5"/>
        <v/>
      </c>
      <c r="U79" s="25"/>
      <c r="AB79" s="16"/>
      <c r="AZ79" s="26"/>
      <c r="BA79" s="16"/>
      <c r="BB79" s="16"/>
      <c r="BC79" s="16"/>
    </row>
    <row r="80" spans="1:55" ht="27" customHeight="1">
      <c r="A80" s="7">
        <v>78</v>
      </c>
      <c r="B80" s="17" t="s">
        <v>167</v>
      </c>
      <c r="C80" s="17" t="s">
        <v>168</v>
      </c>
      <c r="D80" s="18" t="s">
        <v>18</v>
      </c>
      <c r="E80" s="19">
        <v>94</v>
      </c>
      <c r="F80" s="20"/>
      <c r="G80" s="21"/>
      <c r="H80" s="22" t="s">
        <v>19</v>
      </c>
      <c r="J80" s="23">
        <v>0</v>
      </c>
      <c r="K80" s="23">
        <f>ROUNDUP(COUNTA(B$3:$B80)/30,0)</f>
        <v>3</v>
      </c>
      <c r="L80" s="24" t="str">
        <f t="shared" si="6"/>
        <v/>
      </c>
      <c r="M80" s="24" t="str">
        <f t="shared" si="6"/>
        <v/>
      </c>
      <c r="N80" s="5">
        <f t="shared" si="7"/>
        <v>11</v>
      </c>
      <c r="O80" s="5" t="str">
        <f t="shared" si="4"/>
        <v>規格表</v>
      </c>
      <c r="P80" s="5" t="str">
        <f t="shared" si="5"/>
        <v/>
      </c>
      <c r="U80" s="25"/>
      <c r="AB80" s="16"/>
      <c r="AZ80" s="26"/>
      <c r="BA80" s="16"/>
      <c r="BB80" s="16"/>
      <c r="BC80" s="16"/>
    </row>
    <row r="81" spans="1:55" ht="27" customHeight="1">
      <c r="A81" s="7">
        <v>79</v>
      </c>
      <c r="B81" s="17" t="s">
        <v>169</v>
      </c>
      <c r="C81" s="17" t="s">
        <v>170</v>
      </c>
      <c r="D81" s="18" t="s">
        <v>18</v>
      </c>
      <c r="E81" s="19">
        <v>33</v>
      </c>
      <c r="F81" s="20"/>
      <c r="G81" s="21"/>
      <c r="H81" s="22" t="s">
        <v>19</v>
      </c>
      <c r="J81" s="23">
        <v>0</v>
      </c>
      <c r="K81" s="23">
        <f>ROUNDUP(COUNTA(B$3:$B81)/30,0)</f>
        <v>3</v>
      </c>
      <c r="L81" s="24" t="str">
        <f t="shared" si="6"/>
        <v/>
      </c>
      <c r="M81" s="24" t="str">
        <f t="shared" si="6"/>
        <v/>
      </c>
      <c r="N81" s="5">
        <f t="shared" si="7"/>
        <v>11</v>
      </c>
      <c r="O81" s="5" t="str">
        <f t="shared" si="4"/>
        <v>規格表</v>
      </c>
      <c r="P81" s="5" t="str">
        <f t="shared" si="5"/>
        <v/>
      </c>
      <c r="U81" s="25"/>
      <c r="AB81" s="16"/>
      <c r="AZ81" s="26"/>
      <c r="BA81" s="16"/>
      <c r="BB81" s="16"/>
      <c r="BC81" s="16"/>
    </row>
    <row r="82" spans="1:55" ht="27" customHeight="1">
      <c r="A82" s="7">
        <v>80</v>
      </c>
      <c r="B82" s="17" t="s">
        <v>171</v>
      </c>
      <c r="C82" s="17" t="s">
        <v>172</v>
      </c>
      <c r="D82" s="18" t="s">
        <v>18</v>
      </c>
      <c r="E82" s="19">
        <v>33</v>
      </c>
      <c r="F82" s="20"/>
      <c r="G82" s="21"/>
      <c r="H82" s="22" t="s">
        <v>19</v>
      </c>
      <c r="J82" s="23">
        <v>0</v>
      </c>
      <c r="K82" s="23">
        <f>ROUNDUP(COUNTA(B$3:$B82)/30,0)</f>
        <v>3</v>
      </c>
      <c r="L82" s="24" t="str">
        <f t="shared" si="6"/>
        <v/>
      </c>
      <c r="M82" s="24" t="str">
        <f t="shared" si="6"/>
        <v/>
      </c>
      <c r="N82" s="5">
        <f t="shared" si="7"/>
        <v>11</v>
      </c>
      <c r="O82" s="5" t="str">
        <f t="shared" si="4"/>
        <v>規格表</v>
      </c>
      <c r="P82" s="5" t="str">
        <f t="shared" si="5"/>
        <v/>
      </c>
      <c r="U82" s="25"/>
      <c r="AB82" s="16"/>
      <c r="AZ82" s="26"/>
      <c r="BA82" s="16"/>
      <c r="BB82" s="16"/>
      <c r="BC82" s="16"/>
    </row>
    <row r="83" spans="1:55" ht="27" customHeight="1">
      <c r="A83" s="7">
        <v>81</v>
      </c>
      <c r="B83" s="17" t="s">
        <v>173</v>
      </c>
      <c r="C83" s="17" t="s">
        <v>174</v>
      </c>
      <c r="D83" s="18" t="s">
        <v>18</v>
      </c>
      <c r="E83" s="19">
        <v>10</v>
      </c>
      <c r="F83" s="20"/>
      <c r="G83" s="21"/>
      <c r="H83" s="22" t="s">
        <v>19</v>
      </c>
      <c r="J83" s="23">
        <v>0</v>
      </c>
      <c r="K83" s="23">
        <f>ROUNDUP(COUNTA(B$3:$B83)/30,0)</f>
        <v>3</v>
      </c>
      <c r="L83" s="24" t="str">
        <f t="shared" si="6"/>
        <v/>
      </c>
      <c r="M83" s="24" t="str">
        <f t="shared" si="6"/>
        <v/>
      </c>
      <c r="N83" s="5">
        <f t="shared" si="7"/>
        <v>10</v>
      </c>
      <c r="O83" s="5" t="str">
        <f t="shared" si="4"/>
        <v>規格表</v>
      </c>
      <c r="P83" s="5" t="str">
        <f t="shared" si="5"/>
        <v/>
      </c>
      <c r="U83" s="25"/>
      <c r="AZ83" s="26"/>
      <c r="BA83" s="16"/>
      <c r="BB83" s="16"/>
      <c r="BC83" s="16"/>
    </row>
    <row r="84" spans="1:55" ht="27" customHeight="1">
      <c r="A84" s="7">
        <v>82</v>
      </c>
      <c r="B84" s="17" t="s">
        <v>175</v>
      </c>
      <c r="C84" s="17" t="s">
        <v>176</v>
      </c>
      <c r="D84" s="18" t="s">
        <v>34</v>
      </c>
      <c r="E84" s="19">
        <v>89</v>
      </c>
      <c r="F84" s="20"/>
      <c r="G84" s="21"/>
      <c r="H84" s="22" t="s">
        <v>19</v>
      </c>
      <c r="J84" s="23">
        <v>0</v>
      </c>
      <c r="K84" s="23">
        <f>ROUNDUP(COUNTA(B$3:$B84)/30,0)</f>
        <v>3</v>
      </c>
      <c r="L84" s="24" t="str">
        <f t="shared" si="6"/>
        <v/>
      </c>
      <c r="M84" s="24" t="str">
        <f t="shared" si="6"/>
        <v/>
      </c>
      <c r="N84" s="5">
        <f t="shared" si="7"/>
        <v>11</v>
      </c>
      <c r="O84" s="5" t="str">
        <f t="shared" si="4"/>
        <v>規格表</v>
      </c>
      <c r="P84" s="5" t="str">
        <f t="shared" si="5"/>
        <v/>
      </c>
      <c r="U84" s="25"/>
      <c r="AZ84" s="26"/>
      <c r="BA84" s="16"/>
      <c r="BB84" s="16"/>
      <c r="BC84" s="16"/>
    </row>
    <row r="85" spans="1:55" ht="27" customHeight="1">
      <c r="A85" s="7">
        <v>83</v>
      </c>
      <c r="B85" s="27" t="s">
        <v>177</v>
      </c>
      <c r="C85" s="17" t="s">
        <v>178</v>
      </c>
      <c r="D85" s="18" t="s">
        <v>34</v>
      </c>
      <c r="E85" s="19">
        <v>89</v>
      </c>
      <c r="F85" s="20"/>
      <c r="G85" s="21"/>
      <c r="H85" s="22" t="s">
        <v>19</v>
      </c>
      <c r="J85" s="23">
        <v>0</v>
      </c>
      <c r="K85" s="23">
        <f>ROUNDUP(COUNTA(B$3:$B85)/30,0)</f>
        <v>3</v>
      </c>
      <c r="L85" s="24" t="str">
        <f t="shared" si="6"/>
        <v/>
      </c>
      <c r="M85" s="24" t="str">
        <f t="shared" si="6"/>
        <v/>
      </c>
      <c r="N85" s="5">
        <f t="shared" si="7"/>
        <v>11</v>
      </c>
      <c r="O85" s="5" t="str">
        <f t="shared" si="4"/>
        <v>規格表</v>
      </c>
      <c r="P85" s="5" t="str">
        <f t="shared" si="5"/>
        <v/>
      </c>
      <c r="U85" s="25"/>
      <c r="AZ85" s="26"/>
      <c r="BA85" s="16"/>
      <c r="BB85" s="16"/>
      <c r="BC85" s="16"/>
    </row>
    <row r="86" spans="1:55" ht="27" customHeight="1">
      <c r="A86" s="7">
        <v>84</v>
      </c>
      <c r="B86" s="17" t="s">
        <v>179</v>
      </c>
      <c r="C86" s="17" t="s">
        <v>180</v>
      </c>
      <c r="D86" s="18" t="s">
        <v>34</v>
      </c>
      <c r="E86" s="19">
        <v>89</v>
      </c>
      <c r="F86" s="20"/>
      <c r="G86" s="21"/>
      <c r="H86" s="22" t="s">
        <v>19</v>
      </c>
      <c r="J86" s="23">
        <v>0</v>
      </c>
      <c r="K86" s="23">
        <f>ROUNDUP(COUNTA(B$3:$B86)/30,0)</f>
        <v>3</v>
      </c>
      <c r="L86" s="24" t="str">
        <f t="shared" si="6"/>
        <v/>
      </c>
      <c r="M86" s="24" t="str">
        <f t="shared" si="6"/>
        <v/>
      </c>
      <c r="N86" s="5">
        <f t="shared" si="7"/>
        <v>11</v>
      </c>
      <c r="O86" s="5" t="str">
        <f t="shared" si="4"/>
        <v>規格表</v>
      </c>
      <c r="P86" s="5" t="str">
        <f t="shared" si="5"/>
        <v/>
      </c>
      <c r="U86" s="25"/>
      <c r="AZ86" s="26"/>
      <c r="BA86" s="16"/>
      <c r="BB86" s="16"/>
      <c r="BC86" s="16"/>
    </row>
    <row r="87" spans="1:55" ht="27" customHeight="1">
      <c r="A87" s="7">
        <v>85</v>
      </c>
      <c r="B87" s="17" t="s">
        <v>181</v>
      </c>
      <c r="C87" s="17" t="s">
        <v>182</v>
      </c>
      <c r="D87" s="18" t="s">
        <v>34</v>
      </c>
      <c r="E87" s="19">
        <v>89</v>
      </c>
      <c r="F87" s="20"/>
      <c r="G87" s="21"/>
      <c r="H87" s="22" t="s">
        <v>19</v>
      </c>
      <c r="J87" s="23">
        <v>0</v>
      </c>
      <c r="K87" s="23">
        <f>ROUNDUP(COUNTA(B$3:$B87)/30,0)</f>
        <v>3</v>
      </c>
      <c r="L87" s="24" t="str">
        <f t="shared" si="6"/>
        <v/>
      </c>
      <c r="M87" s="24" t="str">
        <f t="shared" si="6"/>
        <v/>
      </c>
      <c r="N87" s="5">
        <f t="shared" si="7"/>
        <v>11</v>
      </c>
      <c r="O87" s="5" t="str">
        <f t="shared" si="4"/>
        <v>規格表</v>
      </c>
      <c r="P87" s="5" t="str">
        <f t="shared" si="5"/>
        <v/>
      </c>
      <c r="U87" s="25"/>
      <c r="AZ87" s="26"/>
      <c r="BA87" s="16"/>
      <c r="BB87" s="16"/>
      <c r="BC87" s="16"/>
    </row>
    <row r="88" spans="1:55" ht="27" customHeight="1">
      <c r="A88" s="7">
        <v>86</v>
      </c>
      <c r="B88" s="17" t="s">
        <v>183</v>
      </c>
      <c r="C88" s="17" t="s">
        <v>184</v>
      </c>
      <c r="D88" s="18" t="s">
        <v>34</v>
      </c>
      <c r="E88" s="19">
        <v>89</v>
      </c>
      <c r="F88" s="20"/>
      <c r="G88" s="21"/>
      <c r="H88" s="22" t="s">
        <v>19</v>
      </c>
      <c r="J88" s="23">
        <v>0</v>
      </c>
      <c r="K88" s="23">
        <f>ROUNDUP(COUNTA(B$3:$B88)/30,0)</f>
        <v>3</v>
      </c>
      <c r="L88" s="24" t="str">
        <f t="shared" si="6"/>
        <v/>
      </c>
      <c r="M88" s="24" t="str">
        <f t="shared" si="6"/>
        <v/>
      </c>
      <c r="N88" s="5">
        <f t="shared" si="7"/>
        <v>10</v>
      </c>
      <c r="O88" s="5" t="str">
        <f t="shared" si="4"/>
        <v>規格表</v>
      </c>
      <c r="P88" s="5" t="str">
        <f t="shared" si="5"/>
        <v/>
      </c>
      <c r="U88" s="25"/>
      <c r="AZ88" s="26"/>
      <c r="BA88" s="16"/>
      <c r="BB88" s="16"/>
      <c r="BC88" s="16"/>
    </row>
    <row r="89" spans="1:55" ht="27" customHeight="1">
      <c r="A89" s="7">
        <v>87</v>
      </c>
      <c r="B89" s="17" t="s">
        <v>185</v>
      </c>
      <c r="C89" s="17" t="s">
        <v>186</v>
      </c>
      <c r="D89" s="18" t="s">
        <v>18</v>
      </c>
      <c r="E89" s="19">
        <v>384</v>
      </c>
      <c r="F89" s="20"/>
      <c r="G89" s="21"/>
      <c r="H89" s="22" t="s">
        <v>19</v>
      </c>
      <c r="J89" s="23">
        <v>0</v>
      </c>
      <c r="K89" s="23">
        <f>ROUNDUP(COUNTA(B$3:$B89)/30,0)</f>
        <v>3</v>
      </c>
      <c r="L89" s="24" t="str">
        <f t="shared" si="6"/>
        <v/>
      </c>
      <c r="M89" s="24" t="str">
        <f t="shared" si="6"/>
        <v/>
      </c>
      <c r="N89" s="5">
        <f t="shared" si="7"/>
        <v>11</v>
      </c>
      <c r="O89" s="5" t="str">
        <f t="shared" si="4"/>
        <v>規格表</v>
      </c>
      <c r="P89" s="5" t="str">
        <f t="shared" si="5"/>
        <v/>
      </c>
      <c r="U89" s="25"/>
      <c r="AZ89" s="26"/>
      <c r="BA89" s="16"/>
      <c r="BB89" s="16"/>
      <c r="BC89" s="16"/>
    </row>
    <row r="90" spans="1:55" ht="27" customHeight="1">
      <c r="A90" s="7">
        <v>88</v>
      </c>
      <c r="B90" s="17" t="s">
        <v>187</v>
      </c>
      <c r="C90" s="17" t="s">
        <v>188</v>
      </c>
      <c r="D90" s="18" t="s">
        <v>18</v>
      </c>
      <c r="E90" s="19">
        <v>33</v>
      </c>
      <c r="F90" s="20"/>
      <c r="G90" s="21"/>
      <c r="H90" s="22" t="s">
        <v>19</v>
      </c>
      <c r="J90" s="23">
        <v>0</v>
      </c>
      <c r="K90" s="23">
        <f>ROUNDUP(COUNTA(B$3:$B90)/30,0)</f>
        <v>3</v>
      </c>
      <c r="L90" s="24" t="str">
        <f t="shared" si="6"/>
        <v/>
      </c>
      <c r="M90" s="24" t="str">
        <f t="shared" si="6"/>
        <v/>
      </c>
      <c r="N90" s="5">
        <f t="shared" si="7"/>
        <v>11</v>
      </c>
      <c r="O90" s="5" t="str">
        <f t="shared" si="4"/>
        <v>規格表</v>
      </c>
      <c r="P90" s="5" t="str">
        <f t="shared" si="5"/>
        <v/>
      </c>
      <c r="U90" s="25"/>
      <c r="AZ90" s="26"/>
      <c r="BA90" s="16"/>
      <c r="BB90" s="16"/>
      <c r="BC90" s="16"/>
    </row>
    <row r="91" spans="1:55" ht="27" customHeight="1">
      <c r="A91" s="7">
        <v>89</v>
      </c>
      <c r="B91" s="17" t="s">
        <v>189</v>
      </c>
      <c r="C91" s="17" t="s">
        <v>190</v>
      </c>
      <c r="D91" s="18" t="s">
        <v>18</v>
      </c>
      <c r="E91" s="19">
        <v>42</v>
      </c>
      <c r="F91" s="20"/>
      <c r="G91" s="21"/>
      <c r="H91" s="22" t="s">
        <v>19</v>
      </c>
      <c r="J91" s="23">
        <v>0</v>
      </c>
      <c r="K91" s="23">
        <f>ROUNDUP(COUNTA(B$3:$B91)/30,0)</f>
        <v>3</v>
      </c>
      <c r="L91" s="24" t="str">
        <f t="shared" si="6"/>
        <v/>
      </c>
      <c r="M91" s="24" t="str">
        <f t="shared" si="6"/>
        <v/>
      </c>
      <c r="N91" s="5">
        <f t="shared" si="7"/>
        <v>12</v>
      </c>
      <c r="O91" s="5" t="str">
        <f t="shared" si="4"/>
        <v>規格表</v>
      </c>
      <c r="P91" s="5" t="str">
        <f t="shared" si="5"/>
        <v/>
      </c>
      <c r="U91" s="25"/>
      <c r="AZ91" s="26"/>
      <c r="BA91" s="16"/>
      <c r="BB91" s="16"/>
      <c r="BC91" s="16"/>
    </row>
    <row r="92" spans="1:55" ht="27" customHeight="1">
      <c r="A92" s="7">
        <v>90</v>
      </c>
      <c r="B92" s="17" t="s">
        <v>191</v>
      </c>
      <c r="C92" s="17" t="s">
        <v>192</v>
      </c>
      <c r="D92" s="18" t="s">
        <v>18</v>
      </c>
      <c r="E92" s="19">
        <v>4</v>
      </c>
      <c r="F92" s="20"/>
      <c r="G92" s="21"/>
      <c r="H92" s="22" t="s">
        <v>19</v>
      </c>
      <c r="J92" s="23">
        <v>0</v>
      </c>
      <c r="K92" s="23">
        <f>ROUNDUP(COUNTA(B$3:$B92)/30,0)</f>
        <v>3</v>
      </c>
      <c r="L92" s="24" t="str">
        <f t="shared" si="6"/>
        <v/>
      </c>
      <c r="M92" s="24" t="str">
        <f t="shared" si="6"/>
        <v/>
      </c>
      <c r="N92" s="5">
        <f t="shared" si="7"/>
        <v>12</v>
      </c>
      <c r="O92" s="5" t="str">
        <f t="shared" si="4"/>
        <v>規格表</v>
      </c>
      <c r="P92" s="5" t="str">
        <f t="shared" si="5"/>
        <v/>
      </c>
      <c r="U92" s="25"/>
      <c r="AZ92" s="26"/>
      <c r="BA92" s="16"/>
      <c r="BB92" s="16"/>
      <c r="BC92" s="16"/>
    </row>
    <row r="93" spans="1:55" ht="27" customHeight="1">
      <c r="A93" s="7">
        <v>91</v>
      </c>
      <c r="B93" s="17" t="s">
        <v>193</v>
      </c>
      <c r="C93" s="17" t="s">
        <v>194</v>
      </c>
      <c r="D93" s="18" t="s">
        <v>18</v>
      </c>
      <c r="E93" s="19">
        <v>5</v>
      </c>
      <c r="F93" s="20"/>
      <c r="G93" s="21"/>
      <c r="H93" s="22" t="s">
        <v>19</v>
      </c>
      <c r="J93" s="23">
        <v>0</v>
      </c>
      <c r="K93" s="23">
        <f>ROUNDUP(COUNTA(B$3:$B93)/30,0)</f>
        <v>4</v>
      </c>
      <c r="L93" s="24" t="str">
        <f t="shared" si="6"/>
        <v/>
      </c>
      <c r="M93" s="24" t="str">
        <f t="shared" si="6"/>
        <v/>
      </c>
      <c r="N93" s="5">
        <f t="shared" si="7"/>
        <v>12</v>
      </c>
      <c r="O93" s="5" t="str">
        <f t="shared" si="4"/>
        <v>規格表</v>
      </c>
      <c r="P93" s="5" t="str">
        <f t="shared" si="5"/>
        <v/>
      </c>
      <c r="U93" s="25"/>
      <c r="AZ93" s="26"/>
      <c r="BA93" s="16"/>
      <c r="BB93" s="16"/>
      <c r="BC93" s="16"/>
    </row>
    <row r="94" spans="1:55" ht="27" customHeight="1">
      <c r="A94" s="7">
        <v>92</v>
      </c>
      <c r="B94" s="17" t="s">
        <v>195</v>
      </c>
      <c r="C94" s="17" t="s">
        <v>196</v>
      </c>
      <c r="D94" s="18" t="s">
        <v>18</v>
      </c>
      <c r="E94" s="19">
        <v>201</v>
      </c>
      <c r="F94" s="20"/>
      <c r="G94" s="21"/>
      <c r="H94" s="22" t="s">
        <v>19</v>
      </c>
      <c r="J94" s="23">
        <v>0</v>
      </c>
      <c r="K94" s="23">
        <f>ROUNDUP(COUNTA(B$3:$B94)/30,0)</f>
        <v>4</v>
      </c>
      <c r="L94" s="24" t="str">
        <f t="shared" si="6"/>
        <v/>
      </c>
      <c r="M94" s="24" t="str">
        <f t="shared" si="6"/>
        <v/>
      </c>
      <c r="N94" s="5">
        <f t="shared" si="7"/>
        <v>11</v>
      </c>
      <c r="O94" s="5" t="str">
        <f t="shared" si="4"/>
        <v>規格表</v>
      </c>
      <c r="P94" s="5" t="str">
        <f t="shared" si="5"/>
        <v/>
      </c>
      <c r="U94" s="25"/>
      <c r="AZ94" s="26"/>
      <c r="BA94" s="16"/>
      <c r="BB94" s="16"/>
      <c r="BC94" s="16"/>
    </row>
    <row r="95" spans="1:55" ht="27" customHeight="1">
      <c r="A95" s="7">
        <v>93</v>
      </c>
      <c r="B95" s="17" t="s">
        <v>197</v>
      </c>
      <c r="C95" s="17" t="s">
        <v>198</v>
      </c>
      <c r="D95" s="18" t="s">
        <v>18</v>
      </c>
      <c r="E95" s="19">
        <v>151</v>
      </c>
      <c r="F95" s="20"/>
      <c r="G95" s="21"/>
      <c r="H95" s="22" t="s">
        <v>19</v>
      </c>
      <c r="J95" s="23">
        <v>0</v>
      </c>
      <c r="K95" s="23">
        <f>ROUNDUP(COUNTA(B$3:$B95)/30,0)</f>
        <v>4</v>
      </c>
      <c r="L95" s="24" t="str">
        <f t="shared" si="6"/>
        <v/>
      </c>
      <c r="M95" s="24" t="str">
        <f t="shared" si="6"/>
        <v/>
      </c>
      <c r="N95" s="5">
        <f t="shared" si="7"/>
        <v>11</v>
      </c>
      <c r="O95" s="5" t="str">
        <f t="shared" si="4"/>
        <v>規格表</v>
      </c>
      <c r="P95" s="5" t="str">
        <f t="shared" si="5"/>
        <v/>
      </c>
      <c r="U95" s="25"/>
      <c r="AZ95" s="26"/>
      <c r="BA95" s="16"/>
      <c r="BB95" s="16"/>
      <c r="BC95" s="16"/>
    </row>
    <row r="96" spans="1:55" ht="27" customHeight="1">
      <c r="A96" s="7">
        <v>94</v>
      </c>
      <c r="B96" s="17" t="s">
        <v>199</v>
      </c>
      <c r="C96" s="17" t="s">
        <v>200</v>
      </c>
      <c r="D96" s="18" t="s">
        <v>18</v>
      </c>
      <c r="E96" s="19">
        <v>24</v>
      </c>
      <c r="F96" s="20"/>
      <c r="G96" s="21"/>
      <c r="H96" s="22" t="s">
        <v>19</v>
      </c>
      <c r="J96" s="23">
        <v>0</v>
      </c>
      <c r="K96" s="23">
        <f>ROUNDUP(COUNTA(B$3:$B96)/30,0)</f>
        <v>4</v>
      </c>
      <c r="L96" s="24" t="str">
        <f t="shared" si="6"/>
        <v/>
      </c>
      <c r="M96" s="24" t="str">
        <f t="shared" si="6"/>
        <v/>
      </c>
      <c r="N96" s="5">
        <f t="shared" si="7"/>
        <v>12</v>
      </c>
      <c r="O96" s="5" t="str">
        <f t="shared" si="4"/>
        <v>規格表</v>
      </c>
      <c r="P96" s="5" t="str">
        <f t="shared" si="5"/>
        <v/>
      </c>
      <c r="U96" s="25"/>
      <c r="AZ96" s="26"/>
      <c r="BA96" s="16"/>
      <c r="BB96" s="16"/>
      <c r="BC96" s="16"/>
    </row>
    <row r="97" spans="1:55" ht="27" customHeight="1">
      <c r="A97" s="7">
        <v>95</v>
      </c>
      <c r="B97" s="17" t="s">
        <v>201</v>
      </c>
      <c r="C97" s="17" t="s">
        <v>202</v>
      </c>
      <c r="D97" s="18" t="s">
        <v>18</v>
      </c>
      <c r="E97" s="19">
        <v>101</v>
      </c>
      <c r="F97" s="20"/>
      <c r="G97" s="21"/>
      <c r="H97" s="22" t="s">
        <v>19</v>
      </c>
      <c r="J97" s="23">
        <v>0</v>
      </c>
      <c r="K97" s="23">
        <f>ROUNDUP(COUNTA(B$3:$B97)/30,0)</f>
        <v>4</v>
      </c>
      <c r="L97" s="24" t="str">
        <f t="shared" si="6"/>
        <v/>
      </c>
      <c r="M97" s="24" t="str">
        <f t="shared" si="6"/>
        <v/>
      </c>
      <c r="N97" s="5">
        <f t="shared" si="7"/>
        <v>11</v>
      </c>
      <c r="O97" s="5" t="str">
        <f t="shared" si="4"/>
        <v>規格表</v>
      </c>
      <c r="P97" s="5" t="str">
        <f t="shared" si="5"/>
        <v/>
      </c>
      <c r="U97" s="25"/>
      <c r="AZ97" s="26"/>
      <c r="BA97" s="16"/>
      <c r="BB97" s="16"/>
      <c r="BC97" s="16"/>
    </row>
    <row r="98" spans="1:55" ht="27" customHeight="1">
      <c r="A98" s="7">
        <v>96</v>
      </c>
      <c r="B98" s="17" t="s">
        <v>203</v>
      </c>
      <c r="C98" s="17" t="s">
        <v>204</v>
      </c>
      <c r="D98" s="18" t="s">
        <v>18</v>
      </c>
      <c r="E98" s="19">
        <v>130</v>
      </c>
      <c r="F98" s="20"/>
      <c r="G98" s="21"/>
      <c r="H98" s="22" t="s">
        <v>19</v>
      </c>
      <c r="J98" s="23">
        <v>0</v>
      </c>
      <c r="K98" s="23">
        <f>ROUNDUP(COUNTA(B$3:$B98)/30,0)</f>
        <v>4</v>
      </c>
      <c r="L98" s="24" t="str">
        <f t="shared" si="6"/>
        <v/>
      </c>
      <c r="M98" s="24" t="str">
        <f t="shared" si="6"/>
        <v/>
      </c>
      <c r="N98" s="5">
        <f t="shared" si="7"/>
        <v>11</v>
      </c>
      <c r="O98" s="5" t="str">
        <f t="shared" si="4"/>
        <v>規格表</v>
      </c>
      <c r="P98" s="5" t="str">
        <f t="shared" si="5"/>
        <v/>
      </c>
      <c r="U98" s="25"/>
      <c r="AZ98" s="26"/>
      <c r="BA98" s="16"/>
      <c r="BB98" s="16"/>
      <c r="BC98" s="16"/>
    </row>
    <row r="99" spans="1:55" ht="27" customHeight="1">
      <c r="A99" s="7">
        <v>97</v>
      </c>
      <c r="B99" s="17" t="s">
        <v>205</v>
      </c>
      <c r="C99" s="17" t="s">
        <v>206</v>
      </c>
      <c r="D99" s="18" t="s">
        <v>18</v>
      </c>
      <c r="E99" s="19">
        <v>18</v>
      </c>
      <c r="F99" s="20"/>
      <c r="G99" s="21"/>
      <c r="H99" s="22" t="s">
        <v>19</v>
      </c>
      <c r="J99" s="23">
        <v>0</v>
      </c>
      <c r="K99" s="23">
        <f>ROUNDUP(COUNTA(B$3:$B99)/30,0)</f>
        <v>4</v>
      </c>
      <c r="L99" s="24" t="str">
        <f t="shared" si="6"/>
        <v/>
      </c>
      <c r="M99" s="24" t="str">
        <f t="shared" si="6"/>
        <v/>
      </c>
      <c r="N99" s="5">
        <f t="shared" si="7"/>
        <v>11</v>
      </c>
      <c r="O99" s="5" t="str">
        <f t="shared" si="4"/>
        <v>規格表</v>
      </c>
      <c r="P99" s="5" t="str">
        <f t="shared" si="5"/>
        <v/>
      </c>
      <c r="U99" s="25"/>
      <c r="AZ99" s="26"/>
      <c r="BA99" s="16"/>
      <c r="BB99" s="16"/>
      <c r="BC99" s="16"/>
    </row>
    <row r="100" spans="1:55" ht="27" customHeight="1">
      <c r="A100" s="7">
        <v>98</v>
      </c>
      <c r="B100" s="28" t="s">
        <v>207</v>
      </c>
      <c r="C100" s="17" t="s">
        <v>208</v>
      </c>
      <c r="D100" s="18" t="s">
        <v>18</v>
      </c>
      <c r="E100" s="19">
        <v>89</v>
      </c>
      <c r="F100" s="20"/>
      <c r="G100" s="21"/>
      <c r="H100" s="22" t="s">
        <v>19</v>
      </c>
      <c r="J100" s="23">
        <v>0</v>
      </c>
      <c r="K100" s="23">
        <f>ROUNDUP(COUNTA(B$3:$B100)/30,0)</f>
        <v>4</v>
      </c>
      <c r="L100" s="24" t="str">
        <f t="shared" si="6"/>
        <v/>
      </c>
      <c r="M100" s="24" t="str">
        <f t="shared" si="6"/>
        <v/>
      </c>
      <c r="N100" s="5">
        <f t="shared" si="7"/>
        <v>11</v>
      </c>
      <c r="O100" s="5" t="str">
        <f t="shared" si="4"/>
        <v>規格表</v>
      </c>
      <c r="P100" s="5" t="str">
        <f t="shared" si="5"/>
        <v/>
      </c>
      <c r="U100" s="25"/>
      <c r="AZ100" s="26"/>
      <c r="BA100" s="16"/>
      <c r="BB100" s="16"/>
      <c r="BC100" s="16"/>
    </row>
    <row r="101" spans="1:55" ht="27" customHeight="1">
      <c r="A101" s="7">
        <v>99</v>
      </c>
      <c r="B101" s="17" t="s">
        <v>209</v>
      </c>
      <c r="C101" s="17" t="s">
        <v>210</v>
      </c>
      <c r="D101" s="18" t="s">
        <v>18</v>
      </c>
      <c r="E101" s="19">
        <v>21.8</v>
      </c>
      <c r="F101" s="20"/>
      <c r="G101" s="21"/>
      <c r="H101" s="22" t="s">
        <v>19</v>
      </c>
      <c r="J101" s="23">
        <v>0</v>
      </c>
      <c r="K101" s="23">
        <f>ROUNDUP(COUNTA(B$3:$B101)/30,0)</f>
        <v>4</v>
      </c>
      <c r="L101" s="24">
        <f t="shared" si="6"/>
        <v>0.80000000000000071</v>
      </c>
      <c r="M101" s="24" t="str">
        <f t="shared" si="6"/>
        <v/>
      </c>
      <c r="N101" s="5">
        <f t="shared" si="7"/>
        <v>10</v>
      </c>
      <c r="O101" s="5" t="str">
        <f t="shared" si="4"/>
        <v>規格表</v>
      </c>
      <c r="P101" s="5" t="str">
        <f t="shared" si="5"/>
        <v/>
      </c>
      <c r="U101" s="25"/>
      <c r="AZ101" s="26"/>
      <c r="BA101" s="16"/>
      <c r="BB101" s="16"/>
      <c r="BC101" s="16"/>
    </row>
    <row r="102" spans="1:55" ht="27" customHeight="1">
      <c r="A102" s="7">
        <v>100</v>
      </c>
      <c r="B102" s="17" t="s">
        <v>211</v>
      </c>
      <c r="C102" s="27" t="s">
        <v>212</v>
      </c>
      <c r="D102" s="18" t="s">
        <v>18</v>
      </c>
      <c r="E102" s="19">
        <v>28</v>
      </c>
      <c r="F102" s="20"/>
      <c r="G102" s="21"/>
      <c r="H102" s="22" t="s">
        <v>19</v>
      </c>
      <c r="J102" s="23">
        <v>0</v>
      </c>
      <c r="K102" s="23">
        <f>ROUNDUP(COUNTA(B$3:$B102)/30,0)</f>
        <v>4</v>
      </c>
      <c r="L102" s="24" t="str">
        <f t="shared" si="6"/>
        <v/>
      </c>
      <c r="M102" s="24" t="str">
        <f t="shared" si="6"/>
        <v/>
      </c>
      <c r="N102" s="5">
        <f t="shared" si="7"/>
        <v>21</v>
      </c>
      <c r="O102" s="5" t="str">
        <f t="shared" si="4"/>
        <v>１枚１</v>
      </c>
      <c r="P102" s="5" t="str">
        <f t="shared" si="5"/>
        <v>フォント縮小</v>
      </c>
      <c r="U102" s="25"/>
      <c r="AZ102" s="26"/>
      <c r="BA102" s="16"/>
      <c r="BB102" s="16"/>
      <c r="BC102" s="16"/>
    </row>
    <row r="103" spans="1:55" ht="27" customHeight="1">
      <c r="A103" s="7">
        <v>101</v>
      </c>
      <c r="B103" s="17" t="s">
        <v>213</v>
      </c>
      <c r="C103" s="17" t="s">
        <v>214</v>
      </c>
      <c r="D103" s="18" t="s">
        <v>18</v>
      </c>
      <c r="E103" s="19">
        <v>11</v>
      </c>
      <c r="F103" s="20"/>
      <c r="G103" s="21"/>
      <c r="H103" s="22" t="s">
        <v>19</v>
      </c>
      <c r="J103" s="23">
        <v>0</v>
      </c>
      <c r="K103" s="23">
        <f>ROUNDUP(COUNTA(B$3:$B103)/30,0)</f>
        <v>4</v>
      </c>
      <c r="L103" s="24" t="str">
        <f t="shared" si="6"/>
        <v/>
      </c>
      <c r="M103" s="24" t="str">
        <f t="shared" si="6"/>
        <v/>
      </c>
      <c r="N103" s="5">
        <f t="shared" si="7"/>
        <v>11</v>
      </c>
      <c r="O103" s="5" t="str">
        <f t="shared" si="4"/>
        <v>規格表</v>
      </c>
      <c r="P103" s="5" t="str">
        <f t="shared" si="5"/>
        <v/>
      </c>
      <c r="U103" s="25"/>
      <c r="AZ103" s="26"/>
      <c r="BA103" s="16"/>
      <c r="BB103" s="16"/>
      <c r="BC103" s="16"/>
    </row>
    <row r="104" spans="1:55" ht="27" customHeight="1">
      <c r="A104" s="7">
        <v>102</v>
      </c>
      <c r="B104" s="17" t="s">
        <v>215</v>
      </c>
      <c r="C104" s="17" t="s">
        <v>216</v>
      </c>
      <c r="D104" s="18" t="s">
        <v>217</v>
      </c>
      <c r="E104" s="19">
        <v>167</v>
      </c>
      <c r="F104" s="20"/>
      <c r="G104" s="21"/>
      <c r="H104" s="22" t="s">
        <v>19</v>
      </c>
      <c r="J104" s="23">
        <v>0</v>
      </c>
      <c r="K104" s="23">
        <f>ROUNDUP(COUNTA(B$3:$B104)/30,0)</f>
        <v>4</v>
      </c>
      <c r="L104" s="24" t="str">
        <f t="shared" si="6"/>
        <v/>
      </c>
      <c r="M104" s="24" t="str">
        <f t="shared" si="6"/>
        <v/>
      </c>
      <c r="N104" s="5">
        <f t="shared" si="7"/>
        <v>11</v>
      </c>
      <c r="O104" s="5" t="str">
        <f t="shared" si="4"/>
        <v>規格表</v>
      </c>
      <c r="P104" s="5" t="str">
        <f t="shared" si="5"/>
        <v/>
      </c>
      <c r="U104" s="25"/>
      <c r="AZ104" s="26"/>
      <c r="BA104" s="16"/>
      <c r="BB104" s="16"/>
      <c r="BC104" s="16"/>
    </row>
    <row r="105" spans="1:55" ht="27" customHeight="1">
      <c r="A105" s="7">
        <v>103</v>
      </c>
      <c r="B105" s="17" t="s">
        <v>218</v>
      </c>
      <c r="C105" s="17" t="s">
        <v>219</v>
      </c>
      <c r="D105" s="18" t="s">
        <v>18</v>
      </c>
      <c r="E105" s="19">
        <v>9</v>
      </c>
      <c r="F105" s="20"/>
      <c r="G105" s="21"/>
      <c r="H105" s="22" t="s">
        <v>19</v>
      </c>
      <c r="J105" s="23">
        <v>0</v>
      </c>
      <c r="K105" s="23">
        <f>ROUNDUP(COUNTA(B$3:$B105)/30,0)</f>
        <v>4</v>
      </c>
      <c r="L105" s="24" t="str">
        <f t="shared" si="6"/>
        <v/>
      </c>
      <c r="M105" s="24" t="str">
        <f t="shared" si="6"/>
        <v/>
      </c>
      <c r="N105" s="5">
        <f t="shared" si="7"/>
        <v>11</v>
      </c>
      <c r="O105" s="5" t="str">
        <f t="shared" si="4"/>
        <v>規格表</v>
      </c>
      <c r="P105" s="5" t="str">
        <f t="shared" si="5"/>
        <v/>
      </c>
      <c r="U105" s="25"/>
      <c r="AZ105" s="26"/>
      <c r="BA105" s="16"/>
      <c r="BB105" s="16"/>
      <c r="BC105" s="16"/>
    </row>
    <row r="106" spans="1:55" ht="27" customHeight="1">
      <c r="A106" s="7">
        <v>104</v>
      </c>
      <c r="B106" s="17" t="s">
        <v>220</v>
      </c>
      <c r="C106" s="17" t="s">
        <v>221</v>
      </c>
      <c r="D106" s="18" t="s">
        <v>18</v>
      </c>
      <c r="E106" s="19">
        <v>3</v>
      </c>
      <c r="F106" s="20"/>
      <c r="G106" s="21"/>
      <c r="H106" s="22" t="s">
        <v>19</v>
      </c>
      <c r="J106" s="23">
        <v>0</v>
      </c>
      <c r="K106" s="23">
        <f>ROUNDUP(COUNTA(B$3:$B106)/30,0)</f>
        <v>4</v>
      </c>
      <c r="L106" s="24" t="str">
        <f t="shared" si="6"/>
        <v/>
      </c>
      <c r="M106" s="24" t="str">
        <f t="shared" si="6"/>
        <v/>
      </c>
      <c r="N106" s="5">
        <f t="shared" si="7"/>
        <v>11</v>
      </c>
      <c r="O106" s="5" t="str">
        <f t="shared" si="4"/>
        <v>規格表</v>
      </c>
      <c r="P106" s="5" t="str">
        <f t="shared" si="5"/>
        <v/>
      </c>
      <c r="U106" s="25"/>
      <c r="AZ106" s="26"/>
      <c r="BA106" s="16"/>
      <c r="BB106" s="16"/>
      <c r="BC106" s="16"/>
    </row>
    <row r="107" spans="1:55" ht="27" customHeight="1">
      <c r="A107" s="7">
        <v>105</v>
      </c>
      <c r="B107" s="17" t="s">
        <v>222</v>
      </c>
      <c r="C107" s="17" t="s">
        <v>223</v>
      </c>
      <c r="D107" s="18" t="s">
        <v>18</v>
      </c>
      <c r="E107" s="19">
        <v>23</v>
      </c>
      <c r="F107" s="20"/>
      <c r="G107" s="21"/>
      <c r="H107" s="22" t="s">
        <v>19</v>
      </c>
      <c r="J107" s="23">
        <v>0</v>
      </c>
      <c r="K107" s="23">
        <f>ROUNDUP(COUNTA(B$3:$B107)/30,0)</f>
        <v>4</v>
      </c>
      <c r="L107" s="24" t="str">
        <f t="shared" si="6"/>
        <v/>
      </c>
      <c r="M107" s="24" t="str">
        <f t="shared" si="6"/>
        <v/>
      </c>
      <c r="N107" s="5">
        <f t="shared" si="7"/>
        <v>11</v>
      </c>
      <c r="O107" s="5" t="str">
        <f t="shared" si="4"/>
        <v>規格表</v>
      </c>
      <c r="P107" s="5" t="str">
        <f t="shared" si="5"/>
        <v/>
      </c>
      <c r="U107" s="25"/>
      <c r="AZ107" s="26"/>
      <c r="BA107" s="16"/>
      <c r="BB107" s="16"/>
      <c r="BC107" s="16"/>
    </row>
    <row r="108" spans="1:55" ht="27" customHeight="1">
      <c r="A108" s="7">
        <v>106</v>
      </c>
      <c r="B108" s="17" t="s">
        <v>224</v>
      </c>
      <c r="C108" s="17" t="s">
        <v>225</v>
      </c>
      <c r="D108" s="18" t="s">
        <v>18</v>
      </c>
      <c r="E108" s="19">
        <v>12</v>
      </c>
      <c r="F108" s="20"/>
      <c r="G108" s="21"/>
      <c r="H108" s="22" t="s">
        <v>19</v>
      </c>
      <c r="J108" s="23">
        <v>0</v>
      </c>
      <c r="K108" s="23">
        <f>ROUNDUP(COUNTA(B$3:$B108)/30,0)</f>
        <v>4</v>
      </c>
      <c r="L108" s="24" t="str">
        <f t="shared" si="6"/>
        <v/>
      </c>
      <c r="M108" s="24" t="str">
        <f t="shared" si="6"/>
        <v/>
      </c>
      <c r="N108" s="5">
        <f t="shared" si="7"/>
        <v>11</v>
      </c>
      <c r="O108" s="5" t="str">
        <f t="shared" si="4"/>
        <v>規格表</v>
      </c>
      <c r="P108" s="5" t="str">
        <f t="shared" si="5"/>
        <v/>
      </c>
      <c r="U108" s="25"/>
      <c r="AZ108" s="26"/>
      <c r="BA108" s="16"/>
      <c r="BB108" s="16"/>
      <c r="BC108" s="16"/>
    </row>
    <row r="109" spans="1:55" ht="27" customHeight="1">
      <c r="A109" s="7">
        <v>107</v>
      </c>
      <c r="B109" s="17" t="s">
        <v>226</v>
      </c>
      <c r="C109" s="17" t="s">
        <v>227</v>
      </c>
      <c r="D109" s="18" t="s">
        <v>18</v>
      </c>
      <c r="E109" s="19">
        <v>11</v>
      </c>
      <c r="F109" s="20"/>
      <c r="G109" s="21"/>
      <c r="H109" s="22" t="s">
        <v>19</v>
      </c>
      <c r="J109" s="23">
        <v>0</v>
      </c>
      <c r="K109" s="23">
        <f>ROUNDUP(COUNTA(B$3:$B109)/30,0)</f>
        <v>4</v>
      </c>
      <c r="L109" s="24" t="str">
        <f t="shared" si="6"/>
        <v/>
      </c>
      <c r="M109" s="24" t="str">
        <f t="shared" si="6"/>
        <v/>
      </c>
      <c r="N109" s="5">
        <f t="shared" si="7"/>
        <v>11</v>
      </c>
      <c r="O109" s="5" t="str">
        <f t="shared" si="4"/>
        <v>規格表</v>
      </c>
      <c r="P109" s="5" t="str">
        <f t="shared" si="5"/>
        <v/>
      </c>
      <c r="U109" s="25"/>
      <c r="AZ109" s="26"/>
      <c r="BA109" s="16"/>
      <c r="BB109" s="16"/>
      <c r="BC109" s="16"/>
    </row>
    <row r="110" spans="1:55" ht="27" customHeight="1">
      <c r="A110" s="7">
        <v>108</v>
      </c>
      <c r="B110" s="17" t="s">
        <v>228</v>
      </c>
      <c r="C110" s="17" t="s">
        <v>229</v>
      </c>
      <c r="D110" s="18" t="s">
        <v>18</v>
      </c>
      <c r="E110" s="19">
        <v>59</v>
      </c>
      <c r="F110" s="20"/>
      <c r="G110" s="21"/>
      <c r="H110" s="22" t="s">
        <v>19</v>
      </c>
      <c r="J110" s="23">
        <v>0</v>
      </c>
      <c r="K110" s="23">
        <f>ROUNDUP(COUNTA(B$3:$B110)/30,0)</f>
        <v>4</v>
      </c>
      <c r="L110" s="24" t="str">
        <f t="shared" si="6"/>
        <v/>
      </c>
      <c r="M110" s="24" t="str">
        <f t="shared" si="6"/>
        <v/>
      </c>
      <c r="N110" s="5">
        <f t="shared" si="7"/>
        <v>11</v>
      </c>
      <c r="O110" s="5" t="str">
        <f t="shared" si="4"/>
        <v>規格表</v>
      </c>
      <c r="P110" s="5" t="str">
        <f t="shared" si="5"/>
        <v/>
      </c>
      <c r="U110" s="25"/>
      <c r="AZ110" s="26"/>
      <c r="BA110" s="16"/>
      <c r="BB110" s="16"/>
      <c r="BC110" s="16"/>
    </row>
    <row r="111" spans="1:55" ht="27" customHeight="1">
      <c r="A111" s="7">
        <v>109</v>
      </c>
      <c r="B111" s="17" t="s">
        <v>230</v>
      </c>
      <c r="C111" s="17" t="s">
        <v>231</v>
      </c>
      <c r="D111" s="18" t="s">
        <v>18</v>
      </c>
      <c r="E111" s="19">
        <v>12</v>
      </c>
      <c r="F111" s="20"/>
      <c r="G111" s="21"/>
      <c r="H111" s="22" t="s">
        <v>19</v>
      </c>
      <c r="J111" s="23">
        <v>0</v>
      </c>
      <c r="K111" s="23">
        <f>ROUNDUP(COUNTA(B$3:$B111)/30,0)</f>
        <v>4</v>
      </c>
      <c r="L111" s="24" t="str">
        <f t="shared" si="6"/>
        <v/>
      </c>
      <c r="M111" s="24" t="str">
        <f t="shared" si="6"/>
        <v/>
      </c>
      <c r="N111" s="5">
        <f t="shared" si="7"/>
        <v>11</v>
      </c>
      <c r="O111" s="5" t="str">
        <f t="shared" si="4"/>
        <v>規格表</v>
      </c>
      <c r="P111" s="5" t="str">
        <f t="shared" si="5"/>
        <v/>
      </c>
      <c r="U111" s="25"/>
      <c r="AZ111" s="26"/>
      <c r="BA111" s="16"/>
      <c r="BB111" s="16"/>
      <c r="BC111" s="16"/>
    </row>
    <row r="112" spans="1:55" ht="27" customHeight="1">
      <c r="A112" s="7">
        <v>110</v>
      </c>
      <c r="B112" s="17" t="s">
        <v>232</v>
      </c>
      <c r="C112" s="17" t="s">
        <v>233</v>
      </c>
      <c r="D112" s="18" t="s">
        <v>18</v>
      </c>
      <c r="E112" s="19">
        <v>2</v>
      </c>
      <c r="F112" s="20"/>
      <c r="G112" s="21"/>
      <c r="H112" s="22" t="s">
        <v>19</v>
      </c>
      <c r="J112" s="23">
        <v>0</v>
      </c>
      <c r="K112" s="23">
        <f>ROUNDUP(COUNTA(B$3:$B112)/30,0)</f>
        <v>4</v>
      </c>
      <c r="L112" s="24" t="str">
        <f t="shared" si="6"/>
        <v/>
      </c>
      <c r="M112" s="24" t="str">
        <f t="shared" si="6"/>
        <v/>
      </c>
      <c r="N112" s="5">
        <f t="shared" si="7"/>
        <v>11</v>
      </c>
      <c r="O112" s="5" t="str">
        <f t="shared" si="4"/>
        <v>規格表</v>
      </c>
      <c r="P112" s="5" t="str">
        <f t="shared" si="5"/>
        <v/>
      </c>
      <c r="U112" s="25"/>
      <c r="AZ112" s="26"/>
      <c r="BA112" s="16"/>
      <c r="BB112" s="16"/>
      <c r="BC112" s="16"/>
    </row>
    <row r="113" spans="1:55" ht="27" customHeight="1">
      <c r="A113" s="7">
        <v>111</v>
      </c>
      <c r="B113" s="17" t="s">
        <v>234</v>
      </c>
      <c r="C113" s="17" t="s">
        <v>235</v>
      </c>
      <c r="D113" s="18" t="s">
        <v>18</v>
      </c>
      <c r="E113" s="19">
        <v>18</v>
      </c>
      <c r="F113" s="20"/>
      <c r="G113" s="21"/>
      <c r="H113" s="22" t="s">
        <v>19</v>
      </c>
      <c r="J113" s="23">
        <v>0</v>
      </c>
      <c r="K113" s="23">
        <f>ROUNDUP(COUNTA(B$3:$B113)/30,0)</f>
        <v>4</v>
      </c>
      <c r="L113" s="24" t="str">
        <f t="shared" si="6"/>
        <v/>
      </c>
      <c r="M113" s="24" t="str">
        <f t="shared" si="6"/>
        <v/>
      </c>
      <c r="N113" s="5">
        <f t="shared" si="7"/>
        <v>11</v>
      </c>
      <c r="O113" s="5" t="str">
        <f t="shared" si="4"/>
        <v>規格表</v>
      </c>
      <c r="P113" s="5" t="str">
        <f t="shared" si="5"/>
        <v/>
      </c>
      <c r="U113" s="25"/>
      <c r="AZ113" s="26"/>
      <c r="BA113" s="16"/>
      <c r="BB113" s="16"/>
      <c r="BC113" s="16"/>
    </row>
    <row r="114" spans="1:55" ht="27" customHeight="1">
      <c r="A114" s="7">
        <v>112</v>
      </c>
      <c r="B114" s="17" t="s">
        <v>236</v>
      </c>
      <c r="C114" s="17" t="s">
        <v>237</v>
      </c>
      <c r="D114" s="18" t="s">
        <v>18</v>
      </c>
      <c r="E114" s="19">
        <v>28</v>
      </c>
      <c r="F114" s="20"/>
      <c r="G114" s="21"/>
      <c r="H114" s="22" t="s">
        <v>19</v>
      </c>
      <c r="J114" s="23">
        <v>0</v>
      </c>
      <c r="K114" s="23">
        <f>ROUNDUP(COUNTA(B$3:$B114)/30,0)</f>
        <v>4</v>
      </c>
      <c r="L114" s="24" t="str">
        <f t="shared" si="6"/>
        <v/>
      </c>
      <c r="M114" s="24" t="str">
        <f t="shared" si="6"/>
        <v/>
      </c>
      <c r="N114" s="5">
        <f t="shared" si="7"/>
        <v>11</v>
      </c>
      <c r="O114" s="5" t="str">
        <f t="shared" si="4"/>
        <v>規格表</v>
      </c>
      <c r="P114" s="5" t="str">
        <f t="shared" si="5"/>
        <v/>
      </c>
      <c r="U114" s="25"/>
      <c r="AZ114" s="26"/>
      <c r="BA114" s="16"/>
      <c r="BB114" s="16"/>
      <c r="BC114" s="16"/>
    </row>
    <row r="115" spans="1:55" ht="27" customHeight="1">
      <c r="A115" s="7">
        <v>113</v>
      </c>
      <c r="B115" s="17" t="s">
        <v>238</v>
      </c>
      <c r="C115" s="17" t="s">
        <v>239</v>
      </c>
      <c r="D115" s="18" t="s">
        <v>34</v>
      </c>
      <c r="E115" s="19">
        <v>4.2</v>
      </c>
      <c r="F115" s="20"/>
      <c r="G115" s="21"/>
      <c r="H115" s="22" t="s">
        <v>19</v>
      </c>
      <c r="J115" s="23">
        <v>0</v>
      </c>
      <c r="K115" s="23">
        <f>ROUNDUP(COUNTA(B$3:$B115)/30,0)</f>
        <v>4</v>
      </c>
      <c r="L115" s="24">
        <f t="shared" si="6"/>
        <v>0.20000000000000018</v>
      </c>
      <c r="M115" s="24" t="str">
        <f t="shared" si="6"/>
        <v/>
      </c>
      <c r="N115" s="5">
        <f t="shared" si="7"/>
        <v>11</v>
      </c>
      <c r="O115" s="5" t="str">
        <f t="shared" si="4"/>
        <v>規格表</v>
      </c>
      <c r="P115" s="5" t="str">
        <f t="shared" si="5"/>
        <v/>
      </c>
      <c r="U115" s="25"/>
      <c r="AZ115" s="26"/>
      <c r="BA115" s="16"/>
      <c r="BB115" s="16"/>
      <c r="BC115" s="16"/>
    </row>
    <row r="116" spans="1:55" ht="27" customHeight="1">
      <c r="A116" s="7">
        <v>114</v>
      </c>
      <c r="B116" s="17" t="s">
        <v>240</v>
      </c>
      <c r="C116" s="17" t="s">
        <v>241</v>
      </c>
      <c r="D116" s="18" t="s">
        <v>18</v>
      </c>
      <c r="E116" s="19">
        <v>15</v>
      </c>
      <c r="F116" s="20"/>
      <c r="G116" s="21"/>
      <c r="H116" s="22" t="s">
        <v>19</v>
      </c>
      <c r="J116" s="23">
        <v>0</v>
      </c>
      <c r="K116" s="23">
        <f>ROUNDUP(COUNTA(B$3:$B116)/30,0)</f>
        <v>4</v>
      </c>
      <c r="L116" s="24" t="str">
        <f t="shared" si="6"/>
        <v/>
      </c>
      <c r="M116" s="24" t="str">
        <f t="shared" si="6"/>
        <v/>
      </c>
      <c r="N116" s="5">
        <f t="shared" si="7"/>
        <v>10</v>
      </c>
      <c r="O116" s="5" t="str">
        <f t="shared" si="4"/>
        <v>規格表</v>
      </c>
      <c r="P116" s="5" t="str">
        <f t="shared" si="5"/>
        <v/>
      </c>
      <c r="U116" s="25"/>
      <c r="AZ116" s="26"/>
      <c r="BA116" s="16"/>
      <c r="BB116" s="16"/>
      <c r="BC116" s="16"/>
    </row>
    <row r="117" spans="1:55" ht="27" customHeight="1">
      <c r="A117" s="7">
        <v>115</v>
      </c>
      <c r="B117" s="17" t="s">
        <v>242</v>
      </c>
      <c r="C117" s="17" t="s">
        <v>243</v>
      </c>
      <c r="D117" s="18" t="s">
        <v>18</v>
      </c>
      <c r="E117" s="19">
        <v>20</v>
      </c>
      <c r="F117" s="20"/>
      <c r="G117" s="21"/>
      <c r="H117" s="22" t="s">
        <v>19</v>
      </c>
      <c r="J117" s="23">
        <v>0</v>
      </c>
      <c r="K117" s="23">
        <f>ROUNDUP(COUNTA(B$3:$B117)/30,0)</f>
        <v>4</v>
      </c>
      <c r="L117" s="24" t="str">
        <f t="shared" si="6"/>
        <v/>
      </c>
      <c r="M117" s="24" t="str">
        <f t="shared" si="6"/>
        <v/>
      </c>
      <c r="N117" s="5">
        <f t="shared" si="7"/>
        <v>10</v>
      </c>
      <c r="O117" s="5" t="str">
        <f t="shared" si="4"/>
        <v>規格表</v>
      </c>
      <c r="P117" s="5" t="str">
        <f t="shared" si="5"/>
        <v/>
      </c>
      <c r="U117" s="25"/>
      <c r="AZ117" s="26"/>
      <c r="BA117" s="16"/>
      <c r="BB117" s="16"/>
      <c r="BC117" s="16"/>
    </row>
    <row r="118" spans="1:55" ht="27" customHeight="1">
      <c r="A118" s="7">
        <v>116</v>
      </c>
      <c r="B118" s="17" t="s">
        <v>244</v>
      </c>
      <c r="C118" s="17" t="s">
        <v>245</v>
      </c>
      <c r="D118" s="18" t="s">
        <v>18</v>
      </c>
      <c r="E118" s="19">
        <v>17</v>
      </c>
      <c r="F118" s="20"/>
      <c r="G118" s="21"/>
      <c r="H118" s="22" t="s">
        <v>19</v>
      </c>
      <c r="J118" s="23">
        <v>0</v>
      </c>
      <c r="K118" s="23">
        <f>ROUNDUP(COUNTA(B$3:$B118)/30,0)</f>
        <v>4</v>
      </c>
      <c r="L118" s="24" t="str">
        <f t="shared" si="6"/>
        <v/>
      </c>
      <c r="M118" s="24" t="str">
        <f t="shared" si="6"/>
        <v/>
      </c>
      <c r="N118" s="5">
        <f t="shared" si="7"/>
        <v>10</v>
      </c>
      <c r="O118" s="5" t="str">
        <f t="shared" si="4"/>
        <v>規格表</v>
      </c>
      <c r="P118" s="5" t="str">
        <f t="shared" si="5"/>
        <v/>
      </c>
      <c r="U118" s="25"/>
      <c r="AZ118" s="26"/>
      <c r="BA118" s="16"/>
      <c r="BB118" s="16"/>
      <c r="BC118" s="16"/>
    </row>
    <row r="119" spans="1:55" ht="27" customHeight="1">
      <c r="A119" s="7">
        <v>117</v>
      </c>
      <c r="B119" s="17" t="s">
        <v>246</v>
      </c>
      <c r="C119" s="17" t="s">
        <v>247</v>
      </c>
      <c r="D119" s="18" t="s">
        <v>18</v>
      </c>
      <c r="E119" s="19">
        <v>35</v>
      </c>
      <c r="F119" s="20"/>
      <c r="G119" s="21"/>
      <c r="H119" s="22" t="s">
        <v>19</v>
      </c>
      <c r="J119" s="23">
        <v>0</v>
      </c>
      <c r="K119" s="23">
        <f>ROUNDUP(COUNTA(B$3:$B119)/30,0)</f>
        <v>4</v>
      </c>
      <c r="L119" s="24" t="str">
        <f t="shared" si="6"/>
        <v/>
      </c>
      <c r="M119" s="24" t="str">
        <f t="shared" si="6"/>
        <v/>
      </c>
      <c r="N119" s="5">
        <f t="shared" si="7"/>
        <v>10</v>
      </c>
      <c r="O119" s="5" t="str">
        <f t="shared" si="4"/>
        <v>規格表</v>
      </c>
      <c r="P119" s="5" t="str">
        <f t="shared" si="5"/>
        <v/>
      </c>
      <c r="U119" s="25"/>
      <c r="AZ119" s="26"/>
      <c r="BA119" s="16"/>
      <c r="BB119" s="16"/>
      <c r="BC119" s="16"/>
    </row>
    <row r="120" spans="1:55" ht="27" customHeight="1">
      <c r="A120" s="7">
        <v>118</v>
      </c>
      <c r="B120" s="17" t="s">
        <v>248</v>
      </c>
      <c r="C120" s="17" t="s">
        <v>249</v>
      </c>
      <c r="D120" s="18" t="s">
        <v>18</v>
      </c>
      <c r="E120" s="19">
        <v>7</v>
      </c>
      <c r="F120" s="20"/>
      <c r="G120" s="21"/>
      <c r="H120" s="22" t="s">
        <v>19</v>
      </c>
      <c r="J120" s="23">
        <v>0</v>
      </c>
      <c r="K120" s="23">
        <f>ROUNDUP(COUNTA(B$3:$B120)/30,0)</f>
        <v>4</v>
      </c>
      <c r="L120" s="24" t="str">
        <f t="shared" si="6"/>
        <v/>
      </c>
      <c r="M120" s="24" t="str">
        <f t="shared" si="6"/>
        <v/>
      </c>
      <c r="N120" s="5">
        <f t="shared" si="7"/>
        <v>10</v>
      </c>
      <c r="O120" s="5" t="str">
        <f t="shared" si="4"/>
        <v>規格表</v>
      </c>
      <c r="P120" s="5" t="str">
        <f t="shared" si="5"/>
        <v/>
      </c>
      <c r="U120" s="25"/>
      <c r="AZ120" s="26"/>
      <c r="BA120" s="16"/>
      <c r="BB120" s="16"/>
      <c r="BC120" s="16"/>
    </row>
    <row r="121" spans="1:55" ht="27" customHeight="1">
      <c r="A121" s="7">
        <v>119</v>
      </c>
      <c r="B121" s="17" t="s">
        <v>250</v>
      </c>
      <c r="C121" s="17" t="s">
        <v>251</v>
      </c>
      <c r="D121" s="18" t="s">
        <v>18</v>
      </c>
      <c r="E121" s="19">
        <v>13</v>
      </c>
      <c r="F121" s="20"/>
      <c r="G121" s="21"/>
      <c r="H121" s="22" t="s">
        <v>19</v>
      </c>
      <c r="J121" s="23">
        <v>0</v>
      </c>
      <c r="K121" s="23">
        <f>ROUNDUP(COUNTA(B$3:$B121)/30,0)</f>
        <v>4</v>
      </c>
      <c r="L121" s="24" t="str">
        <f t="shared" si="6"/>
        <v/>
      </c>
      <c r="M121" s="24" t="str">
        <f t="shared" si="6"/>
        <v/>
      </c>
      <c r="N121" s="5">
        <f t="shared" si="7"/>
        <v>10</v>
      </c>
      <c r="O121" s="5" t="str">
        <f t="shared" si="4"/>
        <v>規格表</v>
      </c>
      <c r="P121" s="5" t="str">
        <f t="shared" si="5"/>
        <v/>
      </c>
      <c r="U121" s="25"/>
      <c r="AZ121" s="26"/>
      <c r="BA121" s="16"/>
      <c r="BB121" s="16"/>
      <c r="BC121" s="16"/>
    </row>
    <row r="122" spans="1:55" ht="27" customHeight="1">
      <c r="A122" s="7">
        <v>120</v>
      </c>
      <c r="B122" s="17" t="s">
        <v>252</v>
      </c>
      <c r="C122" s="17" t="s">
        <v>253</v>
      </c>
      <c r="D122" s="18" t="s">
        <v>18</v>
      </c>
      <c r="E122" s="19">
        <v>3</v>
      </c>
      <c r="F122" s="20"/>
      <c r="G122" s="21"/>
      <c r="H122" s="22" t="s">
        <v>19</v>
      </c>
      <c r="J122" s="23">
        <v>0</v>
      </c>
      <c r="K122" s="23">
        <f>ROUNDUP(COUNTA(B$3:$B122)/30,0)</f>
        <v>4</v>
      </c>
      <c r="L122" s="24" t="str">
        <f t="shared" si="6"/>
        <v/>
      </c>
      <c r="M122" s="24" t="str">
        <f t="shared" si="6"/>
        <v/>
      </c>
      <c r="N122" s="5">
        <f t="shared" si="7"/>
        <v>10</v>
      </c>
      <c r="O122" s="5" t="str">
        <f t="shared" si="4"/>
        <v>規格表</v>
      </c>
      <c r="P122" s="5" t="str">
        <f t="shared" si="5"/>
        <v/>
      </c>
      <c r="U122" s="25"/>
      <c r="AZ122" s="26"/>
      <c r="BA122" s="16"/>
      <c r="BB122" s="16"/>
      <c r="BC122" s="16"/>
    </row>
    <row r="123" spans="1:55" ht="27" customHeight="1">
      <c r="A123" s="7">
        <v>121</v>
      </c>
      <c r="B123" s="17" t="s">
        <v>254</v>
      </c>
      <c r="C123" s="17" t="s">
        <v>255</v>
      </c>
      <c r="D123" s="18" t="s">
        <v>18</v>
      </c>
      <c r="E123" s="19">
        <v>5</v>
      </c>
      <c r="F123" s="20"/>
      <c r="G123" s="21"/>
      <c r="H123" s="22" t="s">
        <v>19</v>
      </c>
      <c r="J123" s="23">
        <v>0</v>
      </c>
      <c r="K123" s="23">
        <f>ROUNDUP(COUNTA(B$3:$B123)/30,0)</f>
        <v>5</v>
      </c>
      <c r="L123" s="24" t="str">
        <f t="shared" si="6"/>
        <v/>
      </c>
      <c r="M123" s="24" t="str">
        <f t="shared" si="6"/>
        <v/>
      </c>
      <c r="N123" s="5">
        <f t="shared" si="7"/>
        <v>11</v>
      </c>
      <c r="O123" s="5" t="str">
        <f t="shared" si="4"/>
        <v>規格表</v>
      </c>
      <c r="P123" s="5" t="str">
        <f t="shared" si="5"/>
        <v/>
      </c>
      <c r="U123" s="25"/>
      <c r="AZ123" s="26"/>
      <c r="BA123" s="16"/>
      <c r="BB123" s="16"/>
      <c r="BC123" s="16"/>
    </row>
    <row r="124" spans="1:55" ht="27" customHeight="1">
      <c r="A124" s="7">
        <v>122</v>
      </c>
      <c r="B124" s="28" t="s">
        <v>256</v>
      </c>
      <c r="C124" s="17" t="s">
        <v>257</v>
      </c>
      <c r="D124" s="18" t="s">
        <v>18</v>
      </c>
      <c r="E124" s="19">
        <v>13</v>
      </c>
      <c r="F124" s="20"/>
      <c r="G124" s="21"/>
      <c r="H124" s="22" t="s">
        <v>19</v>
      </c>
      <c r="J124" s="23">
        <v>0</v>
      </c>
      <c r="K124" s="23">
        <f>ROUNDUP(COUNTA(B$3:$B124)/30,0)</f>
        <v>5</v>
      </c>
      <c r="L124" s="24" t="str">
        <f t="shared" si="6"/>
        <v/>
      </c>
      <c r="M124" s="24" t="str">
        <f t="shared" si="6"/>
        <v/>
      </c>
      <c r="N124" s="5">
        <f t="shared" si="7"/>
        <v>7</v>
      </c>
      <c r="O124" s="5" t="str">
        <f t="shared" si="4"/>
        <v>幅８㎜</v>
      </c>
      <c r="P124" s="5" t="str">
        <f t="shared" si="5"/>
        <v/>
      </c>
      <c r="U124" s="25"/>
      <c r="AZ124" s="26"/>
      <c r="BA124" s="16"/>
      <c r="BB124" s="16"/>
      <c r="BC124" s="16"/>
    </row>
    <row r="125" spans="1:55" ht="27" customHeight="1">
      <c r="A125" s="7">
        <v>123</v>
      </c>
      <c r="B125" s="17" t="s">
        <v>258</v>
      </c>
      <c r="C125" s="17" t="s">
        <v>259</v>
      </c>
      <c r="D125" s="18" t="s">
        <v>18</v>
      </c>
      <c r="E125" s="19">
        <v>346</v>
      </c>
      <c r="F125" s="20"/>
      <c r="G125" s="21"/>
      <c r="H125" s="22" t="s">
        <v>19</v>
      </c>
      <c r="J125" s="23">
        <v>0</v>
      </c>
      <c r="K125" s="23">
        <f>ROUNDUP(COUNTA(B$3:$B125)/30,0)</f>
        <v>5</v>
      </c>
      <c r="L125" s="24" t="str">
        <f t="shared" si="6"/>
        <v/>
      </c>
      <c r="M125" s="24" t="str">
        <f t="shared" si="6"/>
        <v/>
      </c>
      <c r="N125" s="5">
        <f t="shared" si="7"/>
        <v>10</v>
      </c>
      <c r="O125" s="5" t="str">
        <f t="shared" si="4"/>
        <v>規格表</v>
      </c>
      <c r="P125" s="5" t="str">
        <f t="shared" si="5"/>
        <v/>
      </c>
      <c r="U125" s="25"/>
      <c r="AZ125" s="26"/>
      <c r="BA125" s="16"/>
      <c r="BB125" s="16"/>
      <c r="BC125" s="16"/>
    </row>
    <row r="126" spans="1:55" ht="27" customHeight="1">
      <c r="A126" s="7">
        <v>124</v>
      </c>
      <c r="B126" s="17" t="s">
        <v>260</v>
      </c>
      <c r="C126" s="17" t="s">
        <v>261</v>
      </c>
      <c r="D126" s="18" t="s">
        <v>18</v>
      </c>
      <c r="E126" s="19">
        <v>270</v>
      </c>
      <c r="F126" s="20"/>
      <c r="G126" s="21"/>
      <c r="H126" s="22" t="s">
        <v>19</v>
      </c>
      <c r="J126" s="23">
        <v>0</v>
      </c>
      <c r="K126" s="23">
        <f>ROUNDUP(COUNTA(B$3:$B126)/30,0)</f>
        <v>5</v>
      </c>
      <c r="L126" s="24" t="str">
        <f t="shared" si="6"/>
        <v/>
      </c>
      <c r="M126" s="24" t="str">
        <f t="shared" si="6"/>
        <v/>
      </c>
      <c r="N126" s="5">
        <f t="shared" si="7"/>
        <v>10</v>
      </c>
      <c r="O126" s="5" t="str">
        <f t="shared" si="4"/>
        <v>規格表</v>
      </c>
      <c r="P126" s="5" t="str">
        <f t="shared" si="5"/>
        <v/>
      </c>
      <c r="U126" s="25"/>
      <c r="AZ126" s="26"/>
      <c r="BA126" s="16"/>
      <c r="BB126" s="16"/>
      <c r="BC126" s="16"/>
    </row>
    <row r="127" spans="1:55" ht="27" customHeight="1">
      <c r="A127" s="7">
        <v>125</v>
      </c>
      <c r="B127" s="17" t="s">
        <v>262</v>
      </c>
      <c r="C127" s="17" t="s">
        <v>263</v>
      </c>
      <c r="D127" s="18" t="s">
        <v>18</v>
      </c>
      <c r="E127" s="19">
        <v>187</v>
      </c>
      <c r="F127" s="20"/>
      <c r="G127" s="21"/>
      <c r="H127" s="22" t="s">
        <v>19</v>
      </c>
      <c r="J127" s="23">
        <v>0</v>
      </c>
      <c r="K127" s="23">
        <f>ROUNDUP(COUNTA(B$3:$B127)/30,0)</f>
        <v>5</v>
      </c>
      <c r="L127" s="24" t="str">
        <f t="shared" si="6"/>
        <v/>
      </c>
      <c r="M127" s="24" t="str">
        <f t="shared" si="6"/>
        <v/>
      </c>
      <c r="N127" s="5">
        <f t="shared" si="7"/>
        <v>10</v>
      </c>
      <c r="O127" s="5" t="str">
        <f t="shared" si="4"/>
        <v>規格表</v>
      </c>
      <c r="P127" s="5" t="str">
        <f t="shared" si="5"/>
        <v/>
      </c>
      <c r="U127" s="25"/>
      <c r="AZ127" s="26"/>
      <c r="BA127" s="16"/>
      <c r="BB127" s="16"/>
      <c r="BC127" s="16"/>
    </row>
    <row r="128" spans="1:55" ht="27" customHeight="1">
      <c r="A128" s="7">
        <v>126</v>
      </c>
      <c r="B128" s="17" t="s">
        <v>264</v>
      </c>
      <c r="C128" s="17" t="s">
        <v>265</v>
      </c>
      <c r="D128" s="18" t="s">
        <v>18</v>
      </c>
      <c r="E128" s="19">
        <v>50</v>
      </c>
      <c r="F128" s="20"/>
      <c r="G128" s="21"/>
      <c r="H128" s="22" t="s">
        <v>19</v>
      </c>
      <c r="J128" s="23">
        <v>0</v>
      </c>
      <c r="K128" s="23">
        <f>ROUNDUP(COUNTA(B$3:$B128)/30,0)</f>
        <v>5</v>
      </c>
      <c r="L128" s="24" t="str">
        <f t="shared" si="6"/>
        <v/>
      </c>
      <c r="M128" s="24" t="str">
        <f t="shared" si="6"/>
        <v/>
      </c>
      <c r="N128" s="5">
        <f t="shared" si="7"/>
        <v>10</v>
      </c>
      <c r="O128" s="5" t="str">
        <f t="shared" si="4"/>
        <v>規格表</v>
      </c>
      <c r="P128" s="5" t="str">
        <f t="shared" si="5"/>
        <v/>
      </c>
      <c r="U128" s="25"/>
      <c r="AZ128" s="26"/>
      <c r="BA128" s="16"/>
      <c r="BB128" s="16"/>
      <c r="BC128" s="16"/>
    </row>
    <row r="129" spans="1:55" ht="27" customHeight="1">
      <c r="A129" s="7">
        <v>127</v>
      </c>
      <c r="B129" s="17" t="s">
        <v>266</v>
      </c>
      <c r="C129" s="17" t="s">
        <v>267</v>
      </c>
      <c r="D129" s="18" t="s">
        <v>18</v>
      </c>
      <c r="E129" s="19">
        <v>35</v>
      </c>
      <c r="F129" s="20"/>
      <c r="G129" s="21"/>
      <c r="H129" s="22" t="s">
        <v>19</v>
      </c>
      <c r="J129" s="23">
        <v>0</v>
      </c>
      <c r="K129" s="23">
        <f>ROUNDUP(COUNTA(B$3:$B129)/30,0)</f>
        <v>5</v>
      </c>
      <c r="L129" s="24" t="str">
        <f t="shared" si="6"/>
        <v/>
      </c>
      <c r="M129" s="24" t="str">
        <f t="shared" si="6"/>
        <v/>
      </c>
      <c r="N129" s="5">
        <f t="shared" si="7"/>
        <v>11</v>
      </c>
      <c r="O129" s="5" t="str">
        <f t="shared" si="4"/>
        <v>規格表</v>
      </c>
      <c r="P129" s="5" t="str">
        <f t="shared" si="5"/>
        <v/>
      </c>
      <c r="U129" s="25"/>
      <c r="AZ129" s="26"/>
      <c r="BA129" s="16"/>
      <c r="BB129" s="16"/>
      <c r="BC129" s="16"/>
    </row>
    <row r="130" spans="1:55" ht="27" customHeight="1">
      <c r="A130" s="7">
        <v>128</v>
      </c>
      <c r="B130" s="17" t="s">
        <v>268</v>
      </c>
      <c r="C130" s="17" t="s">
        <v>269</v>
      </c>
      <c r="D130" s="18" t="s">
        <v>18</v>
      </c>
      <c r="E130" s="19">
        <v>73</v>
      </c>
      <c r="F130" s="20"/>
      <c r="G130" s="21"/>
      <c r="H130" s="22" t="s">
        <v>19</v>
      </c>
      <c r="J130" s="23">
        <v>0</v>
      </c>
      <c r="K130" s="23">
        <f>ROUNDUP(COUNTA(B$3:$B130)/30,0)</f>
        <v>5</v>
      </c>
      <c r="L130" s="24" t="str">
        <f t="shared" si="6"/>
        <v/>
      </c>
      <c r="M130" s="24" t="str">
        <f t="shared" si="6"/>
        <v/>
      </c>
      <c r="N130" s="5">
        <f t="shared" si="7"/>
        <v>11</v>
      </c>
      <c r="O130" s="5" t="str">
        <f t="shared" si="4"/>
        <v>規格表</v>
      </c>
      <c r="P130" s="5" t="str">
        <f t="shared" si="5"/>
        <v/>
      </c>
      <c r="U130" s="25"/>
      <c r="AZ130" s="26"/>
      <c r="BA130" s="16"/>
      <c r="BB130" s="16"/>
      <c r="BC130" s="16"/>
    </row>
    <row r="131" spans="1:55" ht="27" customHeight="1">
      <c r="A131" s="7">
        <v>129</v>
      </c>
      <c r="B131" s="17" t="s">
        <v>270</v>
      </c>
      <c r="C131" s="17" t="s">
        <v>271</v>
      </c>
      <c r="D131" s="18" t="s">
        <v>18</v>
      </c>
      <c r="E131" s="19">
        <v>201</v>
      </c>
      <c r="F131" s="20"/>
      <c r="G131" s="21"/>
      <c r="H131" s="22" t="s">
        <v>19</v>
      </c>
      <c r="J131" s="23">
        <v>0</v>
      </c>
      <c r="K131" s="23">
        <f>ROUNDUP(COUNTA(B$3:$B131)/30,0)</f>
        <v>5</v>
      </c>
      <c r="L131" s="24" t="str">
        <f t="shared" si="6"/>
        <v/>
      </c>
      <c r="M131" s="24" t="str">
        <f t="shared" si="6"/>
        <v/>
      </c>
      <c r="N131" s="5">
        <f t="shared" si="7"/>
        <v>11</v>
      </c>
      <c r="O131" s="5" t="str">
        <f t="shared" ref="O131:O194" si="8">LEFT(C131,3)</f>
        <v>規格表</v>
      </c>
      <c r="P131" s="5" t="str">
        <f t="shared" ref="P131:P194" si="9">IF(N131="","",IF(N131&gt;=20,"フォント縮小",""))</f>
        <v/>
      </c>
      <c r="U131" s="25"/>
      <c r="AZ131" s="26"/>
      <c r="BA131" s="16"/>
      <c r="BB131" s="16"/>
      <c r="BC131" s="16"/>
    </row>
    <row r="132" spans="1:55" ht="27" customHeight="1">
      <c r="A132" s="7">
        <v>130</v>
      </c>
      <c r="B132" s="17" t="s">
        <v>272</v>
      </c>
      <c r="C132" s="17" t="s">
        <v>273</v>
      </c>
      <c r="D132" s="18" t="s">
        <v>18</v>
      </c>
      <c r="E132" s="19">
        <v>231</v>
      </c>
      <c r="F132" s="20"/>
      <c r="G132" s="21"/>
      <c r="H132" s="22" t="s">
        <v>19</v>
      </c>
      <c r="J132" s="23">
        <v>0</v>
      </c>
      <c r="K132" s="23">
        <f>ROUNDUP(COUNTA(B$3:$B132)/30,0)</f>
        <v>5</v>
      </c>
      <c r="L132" s="24" t="str">
        <f t="shared" ref="L132:M195" si="10">IFERROR(IF(E132-INT(E132)=0,"",E132-INT(E132)),"")</f>
        <v/>
      </c>
      <c r="M132" s="24" t="str">
        <f t="shared" si="10"/>
        <v/>
      </c>
      <c r="N132" s="5">
        <f t="shared" ref="N132:N195" si="11">IF(LEN(C132)=0,"",LEN(C132))</f>
        <v>11</v>
      </c>
      <c r="O132" s="5" t="str">
        <f t="shared" si="8"/>
        <v>規格表</v>
      </c>
      <c r="P132" s="5" t="str">
        <f t="shared" si="9"/>
        <v/>
      </c>
      <c r="U132" s="25"/>
      <c r="AZ132" s="26"/>
      <c r="BA132" s="16"/>
      <c r="BB132" s="16"/>
      <c r="BC132" s="16"/>
    </row>
    <row r="133" spans="1:55" ht="27" customHeight="1">
      <c r="A133" s="7">
        <v>131</v>
      </c>
      <c r="B133" s="17" t="s">
        <v>274</v>
      </c>
      <c r="C133" s="17" t="s">
        <v>275</v>
      </c>
      <c r="D133" s="18" t="s">
        <v>18</v>
      </c>
      <c r="E133" s="19">
        <v>167</v>
      </c>
      <c r="F133" s="20"/>
      <c r="G133" s="21"/>
      <c r="H133" s="22" t="s">
        <v>19</v>
      </c>
      <c r="J133" s="23">
        <v>0</v>
      </c>
      <c r="K133" s="23">
        <f>ROUNDUP(COUNTA(B$3:$B133)/30,0)</f>
        <v>5</v>
      </c>
      <c r="L133" s="24" t="str">
        <f t="shared" si="10"/>
        <v/>
      </c>
      <c r="M133" s="24" t="str">
        <f t="shared" si="10"/>
        <v/>
      </c>
      <c r="N133" s="5">
        <f t="shared" si="11"/>
        <v>11</v>
      </c>
      <c r="O133" s="5" t="str">
        <f t="shared" si="8"/>
        <v>規格表</v>
      </c>
      <c r="P133" s="5" t="str">
        <f t="shared" si="9"/>
        <v/>
      </c>
      <c r="U133" s="25"/>
      <c r="AZ133" s="26"/>
      <c r="BA133" s="16"/>
      <c r="BB133" s="16"/>
      <c r="BC133" s="16"/>
    </row>
    <row r="134" spans="1:55" ht="27" customHeight="1">
      <c r="A134" s="7">
        <v>132</v>
      </c>
      <c r="B134" s="17" t="s">
        <v>276</v>
      </c>
      <c r="C134" s="27" t="s">
        <v>277</v>
      </c>
      <c r="D134" s="18" t="s">
        <v>18</v>
      </c>
      <c r="E134" s="19">
        <v>51</v>
      </c>
      <c r="F134" s="20"/>
      <c r="G134" s="21"/>
      <c r="H134" s="22" t="s">
        <v>19</v>
      </c>
      <c r="J134" s="23">
        <v>0</v>
      </c>
      <c r="K134" s="23">
        <f>ROUNDUP(COUNTA(B$3:$B134)/30,0)</f>
        <v>5</v>
      </c>
      <c r="L134" s="24" t="str">
        <f t="shared" si="10"/>
        <v/>
      </c>
      <c r="M134" s="24" t="str">
        <f t="shared" si="10"/>
        <v/>
      </c>
      <c r="N134" s="5">
        <f t="shared" si="11"/>
        <v>19</v>
      </c>
      <c r="O134" s="5" t="str">
        <f t="shared" si="8"/>
        <v>規格表</v>
      </c>
      <c r="P134" s="5" t="str">
        <f t="shared" si="9"/>
        <v/>
      </c>
      <c r="U134" s="25"/>
      <c r="AZ134" s="26"/>
      <c r="BA134" s="16"/>
      <c r="BB134" s="16"/>
      <c r="BC134" s="16"/>
    </row>
    <row r="135" spans="1:55" ht="27" customHeight="1">
      <c r="A135" s="7">
        <v>133</v>
      </c>
      <c r="B135" s="17" t="s">
        <v>278</v>
      </c>
      <c r="C135" s="27" t="s">
        <v>279</v>
      </c>
      <c r="D135" s="18" t="s">
        <v>18</v>
      </c>
      <c r="E135" s="19">
        <v>98</v>
      </c>
      <c r="F135" s="20"/>
      <c r="G135" s="21"/>
      <c r="H135" s="22" t="s">
        <v>19</v>
      </c>
      <c r="J135" s="23">
        <v>0</v>
      </c>
      <c r="K135" s="23">
        <f>ROUNDUP(COUNTA(B$3:$B135)/30,0)</f>
        <v>5</v>
      </c>
      <c r="L135" s="24" t="str">
        <f t="shared" si="10"/>
        <v/>
      </c>
      <c r="M135" s="24" t="str">
        <f t="shared" si="10"/>
        <v/>
      </c>
      <c r="N135" s="5">
        <f t="shared" si="11"/>
        <v>17</v>
      </c>
      <c r="O135" s="5" t="str">
        <f t="shared" si="8"/>
        <v>四肢、</v>
      </c>
      <c r="P135" s="5" t="str">
        <f t="shared" si="9"/>
        <v/>
      </c>
      <c r="U135" s="25"/>
      <c r="AZ135" s="26"/>
      <c r="BA135" s="16"/>
      <c r="BB135" s="16"/>
      <c r="BC135" s="16"/>
    </row>
    <row r="136" spans="1:55" ht="27" customHeight="1">
      <c r="A136" s="7">
        <v>134</v>
      </c>
      <c r="B136" s="17" t="s">
        <v>280</v>
      </c>
      <c r="C136" s="17" t="s">
        <v>281</v>
      </c>
      <c r="D136" s="18" t="s">
        <v>18</v>
      </c>
      <c r="E136" s="19">
        <v>3</v>
      </c>
      <c r="F136" s="20"/>
      <c r="G136" s="21"/>
      <c r="H136" s="22" t="s">
        <v>19</v>
      </c>
      <c r="J136" s="23">
        <v>0</v>
      </c>
      <c r="K136" s="23">
        <f>ROUNDUP(COUNTA(B$3:$B136)/30,0)</f>
        <v>5</v>
      </c>
      <c r="L136" s="24" t="str">
        <f t="shared" si="10"/>
        <v/>
      </c>
      <c r="M136" s="24" t="str">
        <f t="shared" si="10"/>
        <v/>
      </c>
      <c r="N136" s="5">
        <f t="shared" si="11"/>
        <v>4</v>
      </c>
      <c r="O136" s="5" t="str">
        <f t="shared" si="8"/>
        <v>背ロー</v>
      </c>
      <c r="P136" s="5" t="str">
        <f t="shared" si="9"/>
        <v/>
      </c>
      <c r="U136" s="25"/>
      <c r="AZ136" s="26"/>
      <c r="BA136" s="16"/>
      <c r="BB136" s="16"/>
      <c r="BC136" s="16"/>
    </row>
    <row r="137" spans="1:55" ht="27" customHeight="1">
      <c r="A137" s="7">
        <v>135</v>
      </c>
      <c r="B137" s="17" t="s">
        <v>282</v>
      </c>
      <c r="C137" s="17" t="s">
        <v>283</v>
      </c>
      <c r="D137" s="18" t="s">
        <v>18</v>
      </c>
      <c r="E137" s="19">
        <v>17</v>
      </c>
      <c r="F137" s="20"/>
      <c r="G137" s="21"/>
      <c r="H137" s="22" t="s">
        <v>19</v>
      </c>
      <c r="J137" s="23">
        <v>0</v>
      </c>
      <c r="K137" s="23">
        <f>ROUNDUP(COUNTA(B$3:$B137)/30,0)</f>
        <v>5</v>
      </c>
      <c r="L137" s="24" t="str">
        <f t="shared" si="10"/>
        <v/>
      </c>
      <c r="M137" s="24" t="str">
        <f t="shared" si="10"/>
        <v/>
      </c>
      <c r="N137" s="5">
        <f t="shared" si="11"/>
        <v>11</v>
      </c>
      <c r="O137" s="5" t="str">
        <f t="shared" si="8"/>
        <v>規格表</v>
      </c>
      <c r="P137" s="5" t="str">
        <f t="shared" si="9"/>
        <v/>
      </c>
      <c r="U137" s="25"/>
      <c r="AZ137" s="26"/>
      <c r="BA137" s="16"/>
      <c r="BB137" s="16"/>
      <c r="BC137" s="16"/>
    </row>
    <row r="138" spans="1:55" ht="27" customHeight="1">
      <c r="A138" s="7">
        <v>136</v>
      </c>
      <c r="B138" s="17" t="s">
        <v>284</v>
      </c>
      <c r="C138" s="17" t="s">
        <v>285</v>
      </c>
      <c r="D138" s="18" t="s">
        <v>18</v>
      </c>
      <c r="E138" s="19">
        <v>84</v>
      </c>
      <c r="F138" s="20"/>
      <c r="G138" s="21"/>
      <c r="H138" s="22" t="s">
        <v>19</v>
      </c>
      <c r="J138" s="23">
        <v>0</v>
      </c>
      <c r="K138" s="23">
        <f>ROUNDUP(COUNTA(B$3:$B138)/30,0)</f>
        <v>5</v>
      </c>
      <c r="L138" s="24" t="str">
        <f t="shared" si="10"/>
        <v/>
      </c>
      <c r="M138" s="24" t="str">
        <f t="shared" si="10"/>
        <v/>
      </c>
      <c r="N138" s="5">
        <f t="shared" si="11"/>
        <v>11</v>
      </c>
      <c r="O138" s="5" t="str">
        <f t="shared" si="8"/>
        <v>規格表</v>
      </c>
      <c r="P138" s="5" t="str">
        <f t="shared" si="9"/>
        <v/>
      </c>
      <c r="U138" s="25"/>
      <c r="AZ138" s="26"/>
      <c r="BA138" s="16"/>
      <c r="BB138" s="16"/>
      <c r="BC138" s="16"/>
    </row>
    <row r="139" spans="1:55" ht="27" customHeight="1">
      <c r="A139" s="7">
        <v>137</v>
      </c>
      <c r="B139" s="17" t="s">
        <v>286</v>
      </c>
      <c r="C139" s="17" t="s">
        <v>287</v>
      </c>
      <c r="D139" s="18" t="s">
        <v>18</v>
      </c>
      <c r="E139" s="19">
        <v>30</v>
      </c>
      <c r="F139" s="20"/>
      <c r="G139" s="21"/>
      <c r="H139" s="22" t="s">
        <v>19</v>
      </c>
      <c r="J139" s="23">
        <v>0</v>
      </c>
      <c r="K139" s="23">
        <f>ROUNDUP(COUNTA(B$3:$B139)/30,0)</f>
        <v>5</v>
      </c>
      <c r="L139" s="24" t="str">
        <f t="shared" si="10"/>
        <v/>
      </c>
      <c r="M139" s="24" t="str">
        <f t="shared" si="10"/>
        <v/>
      </c>
      <c r="N139" s="5">
        <f t="shared" si="11"/>
        <v>11</v>
      </c>
      <c r="O139" s="5" t="str">
        <f t="shared" si="8"/>
        <v>規格表</v>
      </c>
      <c r="P139" s="5" t="str">
        <f t="shared" si="9"/>
        <v/>
      </c>
      <c r="U139" s="25"/>
      <c r="AZ139" s="26"/>
      <c r="BA139" s="16"/>
      <c r="BB139" s="16"/>
      <c r="BC139" s="16"/>
    </row>
    <row r="140" spans="1:55" ht="27" customHeight="1">
      <c r="A140" s="7">
        <v>138</v>
      </c>
      <c r="B140" s="17" t="s">
        <v>288</v>
      </c>
      <c r="C140" s="17" t="s">
        <v>289</v>
      </c>
      <c r="D140" s="18" t="s">
        <v>18</v>
      </c>
      <c r="E140" s="19">
        <v>100</v>
      </c>
      <c r="F140" s="20"/>
      <c r="G140" s="21"/>
      <c r="H140" s="22" t="s">
        <v>19</v>
      </c>
      <c r="J140" s="23">
        <v>0</v>
      </c>
      <c r="K140" s="23">
        <f>ROUNDUP(COUNTA(B$3:$B140)/30,0)</f>
        <v>5</v>
      </c>
      <c r="L140" s="24" t="str">
        <f t="shared" si="10"/>
        <v/>
      </c>
      <c r="M140" s="24" t="str">
        <f t="shared" si="10"/>
        <v/>
      </c>
      <c r="N140" s="5">
        <f t="shared" si="11"/>
        <v>11</v>
      </c>
      <c r="O140" s="5" t="str">
        <f t="shared" si="8"/>
        <v>規格表</v>
      </c>
      <c r="P140" s="5" t="str">
        <f t="shared" si="9"/>
        <v/>
      </c>
      <c r="U140" s="25"/>
      <c r="AZ140" s="26"/>
      <c r="BA140" s="16"/>
      <c r="BB140" s="16"/>
      <c r="BC140" s="16"/>
    </row>
    <row r="141" spans="1:55" ht="27" customHeight="1">
      <c r="A141" s="7">
        <v>139</v>
      </c>
      <c r="B141" s="17" t="s">
        <v>290</v>
      </c>
      <c r="C141" s="17" t="s">
        <v>291</v>
      </c>
      <c r="D141" s="18" t="s">
        <v>18</v>
      </c>
      <c r="E141" s="19">
        <v>28</v>
      </c>
      <c r="F141" s="20"/>
      <c r="G141" s="21"/>
      <c r="H141" s="22" t="s">
        <v>19</v>
      </c>
      <c r="J141" s="23">
        <v>0</v>
      </c>
      <c r="K141" s="23">
        <f>ROUNDUP(COUNTA(B$3:$B141)/30,0)</f>
        <v>5</v>
      </c>
      <c r="L141" s="24" t="str">
        <f t="shared" si="10"/>
        <v/>
      </c>
      <c r="M141" s="24" t="str">
        <f t="shared" si="10"/>
        <v/>
      </c>
      <c r="N141" s="5">
        <f t="shared" si="11"/>
        <v>11</v>
      </c>
      <c r="O141" s="5" t="str">
        <f t="shared" si="8"/>
        <v>規格表</v>
      </c>
      <c r="P141" s="5" t="str">
        <f t="shared" si="9"/>
        <v/>
      </c>
      <c r="U141" s="25"/>
      <c r="AZ141" s="26"/>
      <c r="BA141" s="16"/>
      <c r="BB141" s="16"/>
      <c r="BC141" s="16"/>
    </row>
    <row r="142" spans="1:55" ht="27" customHeight="1">
      <c r="A142" s="7">
        <v>140</v>
      </c>
      <c r="B142" s="17" t="s">
        <v>292</v>
      </c>
      <c r="C142" s="17" t="s">
        <v>293</v>
      </c>
      <c r="D142" s="18" t="s">
        <v>18</v>
      </c>
      <c r="E142" s="19">
        <v>75</v>
      </c>
      <c r="F142" s="20"/>
      <c r="G142" s="21"/>
      <c r="H142" s="22" t="s">
        <v>19</v>
      </c>
      <c r="J142" s="23">
        <v>0</v>
      </c>
      <c r="K142" s="23">
        <f>ROUNDUP(COUNTA(B$3:$B142)/30,0)</f>
        <v>5</v>
      </c>
      <c r="L142" s="24" t="str">
        <f t="shared" si="10"/>
        <v/>
      </c>
      <c r="M142" s="24" t="str">
        <f t="shared" si="10"/>
        <v/>
      </c>
      <c r="N142" s="5">
        <f t="shared" si="11"/>
        <v>11</v>
      </c>
      <c r="O142" s="5" t="str">
        <f t="shared" si="8"/>
        <v>規格表</v>
      </c>
      <c r="P142" s="5" t="str">
        <f t="shared" si="9"/>
        <v/>
      </c>
      <c r="U142" s="25"/>
      <c r="AZ142" s="26"/>
      <c r="BA142" s="16"/>
      <c r="BB142" s="16"/>
      <c r="BC142" s="16"/>
    </row>
    <row r="143" spans="1:55" ht="27" customHeight="1">
      <c r="A143" s="7">
        <v>141</v>
      </c>
      <c r="B143" s="17" t="s">
        <v>294</v>
      </c>
      <c r="C143" s="17" t="s">
        <v>295</v>
      </c>
      <c r="D143" s="18" t="s">
        <v>18</v>
      </c>
      <c r="E143" s="19">
        <v>1121</v>
      </c>
      <c r="F143" s="20"/>
      <c r="G143" s="21"/>
      <c r="H143" s="22" t="s">
        <v>19</v>
      </c>
      <c r="J143" s="23">
        <v>0</v>
      </c>
      <c r="K143" s="23">
        <f>ROUNDUP(COUNTA(B$3:$B143)/30,0)</f>
        <v>5</v>
      </c>
      <c r="L143" s="24" t="str">
        <f t="shared" si="10"/>
        <v/>
      </c>
      <c r="M143" s="24" t="str">
        <f t="shared" si="10"/>
        <v/>
      </c>
      <c r="N143" s="5">
        <f t="shared" si="11"/>
        <v>11</v>
      </c>
      <c r="O143" s="5" t="str">
        <f t="shared" si="8"/>
        <v>規格表</v>
      </c>
      <c r="P143" s="5" t="str">
        <f t="shared" si="9"/>
        <v/>
      </c>
      <c r="U143" s="25"/>
      <c r="AZ143" s="26"/>
      <c r="BA143" s="16"/>
      <c r="BB143" s="16"/>
      <c r="BC143" s="16"/>
    </row>
    <row r="144" spans="1:55" ht="27" customHeight="1">
      <c r="A144" s="7">
        <v>142</v>
      </c>
      <c r="B144" s="17" t="s">
        <v>296</v>
      </c>
      <c r="C144" s="17" t="s">
        <v>297</v>
      </c>
      <c r="D144" s="18" t="s">
        <v>18</v>
      </c>
      <c r="E144" s="19">
        <v>26</v>
      </c>
      <c r="F144" s="20"/>
      <c r="G144" s="21"/>
      <c r="H144" s="22" t="s">
        <v>19</v>
      </c>
      <c r="J144" s="23">
        <v>0</v>
      </c>
      <c r="K144" s="23">
        <f>ROUNDUP(COUNTA(B$3:$B144)/30,0)</f>
        <v>5</v>
      </c>
      <c r="L144" s="24" t="str">
        <f t="shared" si="10"/>
        <v/>
      </c>
      <c r="M144" s="24" t="str">
        <f t="shared" si="10"/>
        <v/>
      </c>
      <c r="N144" s="5">
        <f t="shared" si="11"/>
        <v>11</v>
      </c>
      <c r="O144" s="5" t="str">
        <f t="shared" si="8"/>
        <v>規格表</v>
      </c>
      <c r="P144" s="5" t="str">
        <f t="shared" si="9"/>
        <v/>
      </c>
      <c r="U144" s="25"/>
      <c r="AZ144" s="26"/>
      <c r="BA144" s="16"/>
      <c r="BB144" s="16"/>
      <c r="BC144" s="16"/>
    </row>
    <row r="145" spans="1:55" ht="27" customHeight="1">
      <c r="A145" s="7">
        <v>143</v>
      </c>
      <c r="B145" s="17" t="s">
        <v>298</v>
      </c>
      <c r="C145" s="17" t="s">
        <v>299</v>
      </c>
      <c r="D145" s="18" t="s">
        <v>18</v>
      </c>
      <c r="E145" s="19">
        <v>19</v>
      </c>
      <c r="F145" s="20"/>
      <c r="G145" s="21"/>
      <c r="H145" s="22" t="s">
        <v>19</v>
      </c>
      <c r="J145" s="23">
        <v>0</v>
      </c>
      <c r="K145" s="23">
        <f>ROUNDUP(COUNTA(B$3:$B145)/30,0)</f>
        <v>5</v>
      </c>
      <c r="L145" s="24" t="str">
        <f t="shared" si="10"/>
        <v/>
      </c>
      <c r="M145" s="24" t="str">
        <f t="shared" si="10"/>
        <v/>
      </c>
      <c r="N145" s="5">
        <f t="shared" si="11"/>
        <v>11</v>
      </c>
      <c r="O145" s="5" t="str">
        <f t="shared" si="8"/>
        <v>規格表</v>
      </c>
      <c r="P145" s="5" t="str">
        <f t="shared" si="9"/>
        <v/>
      </c>
      <c r="U145" s="25"/>
      <c r="AZ145" s="26"/>
      <c r="BA145" s="16"/>
      <c r="BB145" s="16"/>
      <c r="BC145" s="16"/>
    </row>
    <row r="146" spans="1:55" ht="27" customHeight="1">
      <c r="A146" s="7">
        <v>144</v>
      </c>
      <c r="B146" s="17" t="s">
        <v>300</v>
      </c>
      <c r="C146" s="17" t="s">
        <v>301</v>
      </c>
      <c r="D146" s="18" t="s">
        <v>18</v>
      </c>
      <c r="E146" s="19">
        <v>138</v>
      </c>
      <c r="F146" s="20"/>
      <c r="G146" s="21"/>
      <c r="H146" s="22" t="s">
        <v>19</v>
      </c>
      <c r="J146" s="23">
        <v>0</v>
      </c>
      <c r="K146" s="23">
        <f>ROUNDUP(COUNTA(B$3:$B146)/30,0)</f>
        <v>5</v>
      </c>
      <c r="L146" s="24" t="str">
        <f t="shared" si="10"/>
        <v/>
      </c>
      <c r="M146" s="24" t="str">
        <f t="shared" si="10"/>
        <v/>
      </c>
      <c r="N146" s="5">
        <f t="shared" si="11"/>
        <v>5</v>
      </c>
      <c r="O146" s="5" t="str">
        <f t="shared" si="8"/>
        <v>６５ｇ</v>
      </c>
      <c r="P146" s="5" t="str">
        <f t="shared" si="9"/>
        <v/>
      </c>
      <c r="U146" s="25"/>
      <c r="AZ146" s="26"/>
      <c r="BA146" s="16"/>
      <c r="BB146" s="16"/>
      <c r="BC146" s="16"/>
    </row>
    <row r="147" spans="1:55" ht="27" customHeight="1">
      <c r="A147" s="7">
        <v>145</v>
      </c>
      <c r="B147" s="17" t="s">
        <v>302</v>
      </c>
      <c r="C147" s="17" t="s">
        <v>303</v>
      </c>
      <c r="D147" s="18" t="s">
        <v>18</v>
      </c>
      <c r="E147" s="19">
        <v>25</v>
      </c>
      <c r="F147" s="20"/>
      <c r="G147" s="21"/>
      <c r="H147" s="22" t="s">
        <v>19</v>
      </c>
      <c r="J147" s="23">
        <v>0</v>
      </c>
      <c r="K147" s="23">
        <f>ROUNDUP(COUNTA(B$3:$B147)/30,0)</f>
        <v>5</v>
      </c>
      <c r="L147" s="24" t="str">
        <f t="shared" si="10"/>
        <v/>
      </c>
      <c r="M147" s="24" t="str">
        <f t="shared" si="10"/>
        <v/>
      </c>
      <c r="N147" s="5">
        <f t="shared" si="11"/>
        <v>11</v>
      </c>
      <c r="O147" s="5" t="str">
        <f t="shared" si="8"/>
        <v>規格表</v>
      </c>
      <c r="P147" s="5" t="str">
        <f t="shared" si="9"/>
        <v/>
      </c>
      <c r="U147" s="25"/>
      <c r="AZ147" s="26"/>
      <c r="BA147" s="16"/>
      <c r="BB147" s="16"/>
      <c r="BC147" s="16"/>
    </row>
    <row r="148" spans="1:55" ht="27" customHeight="1">
      <c r="A148" s="7">
        <v>146</v>
      </c>
      <c r="B148" s="17" t="s">
        <v>304</v>
      </c>
      <c r="C148" s="27" t="s">
        <v>305</v>
      </c>
      <c r="D148" s="18" t="s">
        <v>24</v>
      </c>
      <c r="E148" s="19">
        <v>18</v>
      </c>
      <c r="F148" s="20"/>
      <c r="G148" s="21"/>
      <c r="H148" s="22" t="s">
        <v>19</v>
      </c>
      <c r="J148" s="23">
        <v>0</v>
      </c>
      <c r="K148" s="23">
        <f>ROUNDUP(COUNTA(B$3:$B148)/30,0)</f>
        <v>5</v>
      </c>
      <c r="L148" s="24" t="str">
        <f t="shared" si="10"/>
        <v/>
      </c>
      <c r="M148" s="24" t="str">
        <f t="shared" si="10"/>
        <v/>
      </c>
      <c r="N148" s="5">
        <f t="shared" si="11"/>
        <v>25</v>
      </c>
      <c r="O148" s="5" t="str">
        <f t="shared" si="8"/>
        <v>チキン</v>
      </c>
      <c r="P148" s="5" t="str">
        <f t="shared" si="9"/>
        <v>フォント縮小</v>
      </c>
      <c r="U148" s="25"/>
      <c r="AZ148" s="26"/>
      <c r="BA148" s="16"/>
      <c r="BB148" s="16"/>
      <c r="BC148" s="16"/>
    </row>
    <row r="149" spans="1:55" ht="27" customHeight="1">
      <c r="A149" s="7">
        <v>147</v>
      </c>
      <c r="B149" s="17" t="s">
        <v>306</v>
      </c>
      <c r="C149" s="17" t="s">
        <v>307</v>
      </c>
      <c r="D149" s="18" t="s">
        <v>18</v>
      </c>
      <c r="E149" s="19">
        <v>194</v>
      </c>
      <c r="F149" s="20"/>
      <c r="G149" s="21"/>
      <c r="H149" s="22" t="s">
        <v>19</v>
      </c>
      <c r="J149" s="23">
        <v>0</v>
      </c>
      <c r="K149" s="23">
        <f>ROUNDUP(COUNTA(B$3:$B149)/30,0)</f>
        <v>5</v>
      </c>
      <c r="L149" s="24" t="str">
        <f t="shared" si="10"/>
        <v/>
      </c>
      <c r="M149" s="24" t="str">
        <f t="shared" si="10"/>
        <v/>
      </c>
      <c r="N149" s="5">
        <f t="shared" si="11"/>
        <v>11</v>
      </c>
      <c r="O149" s="5" t="str">
        <f t="shared" si="8"/>
        <v>規格表</v>
      </c>
      <c r="P149" s="5" t="str">
        <f t="shared" si="9"/>
        <v/>
      </c>
      <c r="U149" s="25"/>
      <c r="AZ149" s="26"/>
      <c r="BA149" s="16"/>
      <c r="BB149" s="16"/>
      <c r="BC149" s="16"/>
    </row>
    <row r="150" spans="1:55" ht="27" customHeight="1">
      <c r="A150" s="7">
        <v>148</v>
      </c>
      <c r="B150" s="17" t="s">
        <v>308</v>
      </c>
      <c r="C150" s="17" t="s">
        <v>309</v>
      </c>
      <c r="D150" s="18" t="s">
        <v>18</v>
      </c>
      <c r="E150" s="19">
        <v>371</v>
      </c>
      <c r="F150" s="20"/>
      <c r="G150" s="21"/>
      <c r="H150" s="22" t="s">
        <v>19</v>
      </c>
      <c r="J150" s="23">
        <v>0</v>
      </c>
      <c r="K150" s="23">
        <f>ROUNDUP(COUNTA(B$3:$B150)/30,0)</f>
        <v>5</v>
      </c>
      <c r="L150" s="24" t="str">
        <f t="shared" si="10"/>
        <v/>
      </c>
      <c r="M150" s="24" t="str">
        <f t="shared" si="10"/>
        <v/>
      </c>
      <c r="N150" s="5">
        <f t="shared" si="11"/>
        <v>10</v>
      </c>
      <c r="O150" s="5" t="str">
        <f t="shared" si="8"/>
        <v>規格表</v>
      </c>
      <c r="P150" s="5" t="str">
        <f t="shared" si="9"/>
        <v/>
      </c>
      <c r="U150" s="25"/>
      <c r="AZ150" s="26"/>
      <c r="BA150" s="16"/>
      <c r="BB150" s="16"/>
      <c r="BC150" s="16"/>
    </row>
    <row r="151" spans="1:55" ht="27" customHeight="1">
      <c r="A151" s="7">
        <v>149</v>
      </c>
      <c r="B151" s="17" t="s">
        <v>310</v>
      </c>
      <c r="C151" s="17" t="s">
        <v>311</v>
      </c>
      <c r="D151" s="18" t="s">
        <v>18</v>
      </c>
      <c r="E151" s="19">
        <v>165</v>
      </c>
      <c r="F151" s="20"/>
      <c r="G151" s="21"/>
      <c r="H151" s="22" t="s">
        <v>19</v>
      </c>
      <c r="J151" s="23">
        <v>0</v>
      </c>
      <c r="K151" s="23">
        <f>ROUNDUP(COUNTA(B$3:$B151)/30,0)</f>
        <v>5</v>
      </c>
      <c r="L151" s="24" t="str">
        <f t="shared" si="10"/>
        <v/>
      </c>
      <c r="M151" s="24" t="str">
        <f t="shared" si="10"/>
        <v/>
      </c>
      <c r="N151" s="5">
        <f t="shared" si="11"/>
        <v>11</v>
      </c>
      <c r="O151" s="5" t="str">
        <f t="shared" si="8"/>
        <v>規格表</v>
      </c>
      <c r="P151" s="5" t="str">
        <f t="shared" si="9"/>
        <v/>
      </c>
      <c r="U151" s="25"/>
      <c r="AZ151" s="26"/>
      <c r="BA151" s="16"/>
      <c r="BB151" s="16"/>
      <c r="BC151" s="16"/>
    </row>
    <row r="152" spans="1:55" ht="27" customHeight="1">
      <c r="A152" s="7">
        <v>150</v>
      </c>
      <c r="B152" s="17" t="s">
        <v>312</v>
      </c>
      <c r="C152" s="17" t="s">
        <v>313</v>
      </c>
      <c r="D152" s="18" t="s">
        <v>18</v>
      </c>
      <c r="E152" s="19">
        <v>91</v>
      </c>
      <c r="F152" s="20"/>
      <c r="G152" s="21"/>
      <c r="H152" s="22" t="s">
        <v>19</v>
      </c>
      <c r="J152" s="23">
        <v>0</v>
      </c>
      <c r="K152" s="23">
        <f>ROUNDUP(COUNTA(B$3:$B152)/30,0)</f>
        <v>5</v>
      </c>
      <c r="L152" s="24" t="str">
        <f t="shared" si="10"/>
        <v/>
      </c>
      <c r="M152" s="24" t="str">
        <f t="shared" si="10"/>
        <v/>
      </c>
      <c r="N152" s="5">
        <f t="shared" si="11"/>
        <v>12</v>
      </c>
      <c r="O152" s="5" t="str">
        <f t="shared" si="8"/>
        <v>規格表</v>
      </c>
      <c r="P152" s="5" t="str">
        <f t="shared" si="9"/>
        <v/>
      </c>
      <c r="U152" s="25"/>
      <c r="AZ152" s="26"/>
      <c r="BA152" s="16"/>
      <c r="BB152" s="16"/>
      <c r="BC152" s="16"/>
    </row>
    <row r="153" spans="1:55" ht="27" customHeight="1">
      <c r="A153" s="7">
        <v>151</v>
      </c>
      <c r="B153" s="17" t="s">
        <v>314</v>
      </c>
      <c r="C153" s="17" t="s">
        <v>315</v>
      </c>
      <c r="D153" s="18" t="s">
        <v>18</v>
      </c>
      <c r="E153" s="19">
        <v>71</v>
      </c>
      <c r="F153" s="20"/>
      <c r="G153" s="21"/>
      <c r="H153" s="22" t="s">
        <v>19</v>
      </c>
      <c r="J153" s="23">
        <v>0</v>
      </c>
      <c r="K153" s="23">
        <f>ROUNDUP(COUNTA(B$3:$B153)/30,0)</f>
        <v>6</v>
      </c>
      <c r="L153" s="24" t="str">
        <f t="shared" si="10"/>
        <v/>
      </c>
      <c r="M153" s="24" t="str">
        <f t="shared" si="10"/>
        <v/>
      </c>
      <c r="N153" s="5">
        <f t="shared" si="11"/>
        <v>12</v>
      </c>
      <c r="O153" s="5" t="str">
        <f t="shared" si="8"/>
        <v>規格表</v>
      </c>
      <c r="P153" s="5" t="str">
        <f t="shared" si="9"/>
        <v/>
      </c>
      <c r="U153" s="25"/>
      <c r="AZ153" s="26"/>
      <c r="BA153" s="16"/>
      <c r="BB153" s="16"/>
      <c r="BC153" s="16"/>
    </row>
    <row r="154" spans="1:55" ht="27" customHeight="1">
      <c r="A154" s="7">
        <v>152</v>
      </c>
      <c r="B154" s="17" t="s">
        <v>316</v>
      </c>
      <c r="C154" s="17" t="s">
        <v>317</v>
      </c>
      <c r="D154" s="18" t="s">
        <v>18</v>
      </c>
      <c r="E154" s="19">
        <v>8</v>
      </c>
      <c r="F154" s="20"/>
      <c r="G154" s="21"/>
      <c r="H154" s="22" t="s">
        <v>19</v>
      </c>
      <c r="J154" s="23">
        <v>0</v>
      </c>
      <c r="K154" s="23">
        <f>ROUNDUP(COUNTA(B$3:$B154)/30,0)</f>
        <v>6</v>
      </c>
      <c r="L154" s="24" t="str">
        <f t="shared" si="10"/>
        <v/>
      </c>
      <c r="M154" s="24" t="str">
        <f t="shared" si="10"/>
        <v/>
      </c>
      <c r="N154" s="5">
        <f t="shared" si="11"/>
        <v>12</v>
      </c>
      <c r="O154" s="5" t="str">
        <f t="shared" si="8"/>
        <v>規格表</v>
      </c>
      <c r="P154" s="5" t="str">
        <f t="shared" si="9"/>
        <v/>
      </c>
      <c r="U154" s="25"/>
      <c r="AB154" s="16"/>
      <c r="AZ154" s="26"/>
      <c r="BA154" s="16"/>
      <c r="BB154" s="16"/>
      <c r="BC154" s="16"/>
    </row>
    <row r="155" spans="1:55" ht="27" customHeight="1">
      <c r="A155" s="7">
        <v>153</v>
      </c>
      <c r="B155" s="17" t="s">
        <v>318</v>
      </c>
      <c r="C155" s="17" t="s">
        <v>319</v>
      </c>
      <c r="D155" s="18" t="s">
        <v>18</v>
      </c>
      <c r="E155" s="19">
        <v>41</v>
      </c>
      <c r="F155" s="20"/>
      <c r="G155" s="21"/>
      <c r="H155" s="22" t="s">
        <v>19</v>
      </c>
      <c r="J155" s="23">
        <v>0</v>
      </c>
      <c r="K155" s="23">
        <f>ROUNDUP(COUNTA(B$3:$B155)/30,0)</f>
        <v>6</v>
      </c>
      <c r="L155" s="24" t="str">
        <f t="shared" si="10"/>
        <v/>
      </c>
      <c r="M155" s="24" t="str">
        <f t="shared" si="10"/>
        <v/>
      </c>
      <c r="N155" s="5">
        <f t="shared" si="11"/>
        <v>12</v>
      </c>
      <c r="O155" s="5" t="str">
        <f t="shared" si="8"/>
        <v>規格表</v>
      </c>
      <c r="P155" s="5" t="str">
        <f t="shared" si="9"/>
        <v/>
      </c>
      <c r="U155" s="25"/>
      <c r="AZ155" s="26"/>
      <c r="BA155" s="16"/>
      <c r="BB155" s="16"/>
      <c r="BC155" s="16"/>
    </row>
    <row r="156" spans="1:55" ht="27" customHeight="1">
      <c r="A156" s="7">
        <v>154</v>
      </c>
      <c r="B156" s="17" t="s">
        <v>320</v>
      </c>
      <c r="C156" s="17" t="s">
        <v>321</v>
      </c>
      <c r="D156" s="18" t="s">
        <v>322</v>
      </c>
      <c r="E156" s="19">
        <v>2</v>
      </c>
      <c r="F156" s="20"/>
      <c r="G156" s="21"/>
      <c r="H156" s="22" t="s">
        <v>19</v>
      </c>
      <c r="J156" s="23">
        <v>0</v>
      </c>
      <c r="K156" s="23">
        <f>ROUNDUP(COUNTA(B$3:$B156)/30,0)</f>
        <v>6</v>
      </c>
      <c r="L156" s="24" t="str">
        <f t="shared" si="10"/>
        <v/>
      </c>
      <c r="M156" s="24" t="str">
        <f t="shared" si="10"/>
        <v/>
      </c>
      <c r="N156" s="5">
        <f t="shared" si="11"/>
        <v>12</v>
      </c>
      <c r="O156" s="5" t="str">
        <f t="shared" si="8"/>
        <v>規格表</v>
      </c>
      <c r="P156" s="5" t="str">
        <f t="shared" si="9"/>
        <v/>
      </c>
      <c r="U156" s="25"/>
      <c r="AZ156" s="26"/>
      <c r="BA156" s="16"/>
      <c r="BB156" s="16"/>
      <c r="BC156" s="16"/>
    </row>
    <row r="157" spans="1:55" ht="27" customHeight="1">
      <c r="A157" s="7">
        <v>155</v>
      </c>
      <c r="B157" s="17" t="s">
        <v>323</v>
      </c>
      <c r="C157" s="17" t="s">
        <v>324</v>
      </c>
      <c r="D157" s="18" t="s">
        <v>34</v>
      </c>
      <c r="E157" s="19">
        <v>6544</v>
      </c>
      <c r="F157" s="20"/>
      <c r="G157" s="21"/>
      <c r="H157" s="22" t="s">
        <v>19</v>
      </c>
      <c r="J157" s="23">
        <v>0</v>
      </c>
      <c r="K157" s="23">
        <f>ROUNDUP(COUNTA(B$3:$B157)/30,0)</f>
        <v>6</v>
      </c>
      <c r="L157" s="24" t="str">
        <f t="shared" si="10"/>
        <v/>
      </c>
      <c r="M157" s="24" t="str">
        <f t="shared" si="10"/>
        <v/>
      </c>
      <c r="N157" s="5">
        <f t="shared" si="11"/>
        <v>10</v>
      </c>
      <c r="O157" s="5" t="str">
        <f t="shared" si="8"/>
        <v>規格表</v>
      </c>
      <c r="P157" s="5" t="str">
        <f t="shared" si="9"/>
        <v/>
      </c>
      <c r="U157" s="25"/>
      <c r="AZ157" s="26"/>
      <c r="BA157" s="16"/>
      <c r="BB157" s="16"/>
      <c r="BC157" s="16"/>
    </row>
    <row r="158" spans="1:55" ht="27" customHeight="1">
      <c r="A158" s="7">
        <v>156</v>
      </c>
      <c r="B158" s="17" t="s">
        <v>325</v>
      </c>
      <c r="C158" s="17" t="s">
        <v>326</v>
      </c>
      <c r="D158" s="18" t="s">
        <v>34</v>
      </c>
      <c r="E158" s="19">
        <v>6544</v>
      </c>
      <c r="F158" s="20"/>
      <c r="G158" s="21"/>
      <c r="H158" s="22" t="s">
        <v>19</v>
      </c>
      <c r="J158" s="23">
        <v>0</v>
      </c>
      <c r="K158" s="23">
        <f>ROUNDUP(COUNTA(B$3:$B158)/30,0)</f>
        <v>6</v>
      </c>
      <c r="L158" s="24" t="str">
        <f t="shared" si="10"/>
        <v/>
      </c>
      <c r="M158" s="24" t="str">
        <f t="shared" si="10"/>
        <v/>
      </c>
      <c r="N158" s="5">
        <f t="shared" si="11"/>
        <v>10</v>
      </c>
      <c r="O158" s="5" t="str">
        <f t="shared" si="8"/>
        <v>規格表</v>
      </c>
      <c r="P158" s="5" t="str">
        <f t="shared" si="9"/>
        <v/>
      </c>
      <c r="U158" s="25"/>
      <c r="AZ158" s="26"/>
      <c r="BA158" s="16"/>
      <c r="BB158" s="16"/>
      <c r="BC158" s="16"/>
    </row>
    <row r="159" spans="1:55" ht="27" customHeight="1">
      <c r="A159" s="7">
        <v>157</v>
      </c>
      <c r="B159" s="17" t="s">
        <v>327</v>
      </c>
      <c r="C159" s="17" t="s">
        <v>328</v>
      </c>
      <c r="D159" s="18" t="s">
        <v>31</v>
      </c>
      <c r="E159" s="19">
        <v>3</v>
      </c>
      <c r="F159" s="20"/>
      <c r="G159" s="21"/>
      <c r="H159" s="22" t="s">
        <v>19</v>
      </c>
      <c r="J159" s="23">
        <v>0</v>
      </c>
      <c r="K159" s="23">
        <f>ROUNDUP(COUNTA(B$3:$B159)/30,0)</f>
        <v>6</v>
      </c>
      <c r="L159" s="24" t="str">
        <f t="shared" si="10"/>
        <v/>
      </c>
      <c r="M159" s="24" t="str">
        <f t="shared" si="10"/>
        <v/>
      </c>
      <c r="N159" s="5">
        <f t="shared" si="11"/>
        <v>11</v>
      </c>
      <c r="O159" s="5" t="str">
        <f t="shared" si="8"/>
        <v>規格表</v>
      </c>
      <c r="P159" s="5" t="str">
        <f t="shared" si="9"/>
        <v/>
      </c>
      <c r="U159" s="25"/>
      <c r="AZ159" s="26"/>
      <c r="BA159" s="16"/>
      <c r="BB159" s="16"/>
      <c r="BC159" s="16"/>
    </row>
    <row r="160" spans="1:55" ht="27" customHeight="1">
      <c r="A160" s="7">
        <v>158</v>
      </c>
      <c r="B160" s="17" t="s">
        <v>329</v>
      </c>
      <c r="C160" s="17" t="s">
        <v>330</v>
      </c>
      <c r="D160" s="18" t="s">
        <v>34</v>
      </c>
      <c r="E160" s="19">
        <v>200</v>
      </c>
      <c r="F160" s="20"/>
      <c r="G160" s="21"/>
      <c r="H160" s="22" t="s">
        <v>19</v>
      </c>
      <c r="J160" s="23">
        <v>0</v>
      </c>
      <c r="K160" s="23">
        <f>ROUNDUP(COUNTA(B$3:$B160)/30,0)</f>
        <v>6</v>
      </c>
      <c r="L160" s="24" t="str">
        <f t="shared" si="10"/>
        <v/>
      </c>
      <c r="M160" s="24" t="str">
        <f t="shared" si="10"/>
        <v/>
      </c>
      <c r="N160" s="5">
        <f t="shared" si="11"/>
        <v>11</v>
      </c>
      <c r="O160" s="5" t="str">
        <f t="shared" si="8"/>
        <v>規格表</v>
      </c>
      <c r="P160" s="5" t="str">
        <f t="shared" si="9"/>
        <v/>
      </c>
      <c r="U160" s="25"/>
      <c r="AZ160" s="26"/>
      <c r="BA160" s="16"/>
      <c r="BB160" s="16"/>
      <c r="BC160" s="16"/>
    </row>
    <row r="161" spans="1:55" ht="27" customHeight="1">
      <c r="A161" s="7">
        <v>159</v>
      </c>
      <c r="B161" s="17" t="s">
        <v>331</v>
      </c>
      <c r="C161" s="17" t="s">
        <v>332</v>
      </c>
      <c r="D161" s="18" t="s">
        <v>34</v>
      </c>
      <c r="E161" s="19">
        <v>917</v>
      </c>
      <c r="F161" s="20"/>
      <c r="G161" s="21"/>
      <c r="H161" s="22" t="s">
        <v>19</v>
      </c>
      <c r="J161" s="23">
        <v>0</v>
      </c>
      <c r="K161" s="23">
        <f>ROUNDUP(COUNTA(B$3:$B161)/30,0)</f>
        <v>6</v>
      </c>
      <c r="L161" s="24" t="str">
        <f t="shared" si="10"/>
        <v/>
      </c>
      <c r="M161" s="24" t="str">
        <f t="shared" si="10"/>
        <v/>
      </c>
      <c r="N161" s="5">
        <f t="shared" si="11"/>
        <v>11</v>
      </c>
      <c r="O161" s="5" t="str">
        <f t="shared" si="8"/>
        <v>規格表</v>
      </c>
      <c r="P161" s="5" t="str">
        <f t="shared" si="9"/>
        <v/>
      </c>
      <c r="U161" s="25"/>
      <c r="AZ161" s="26"/>
      <c r="BA161" s="16"/>
      <c r="BB161" s="16"/>
      <c r="BC161" s="16"/>
    </row>
    <row r="162" spans="1:55" ht="27" customHeight="1">
      <c r="A162" s="7">
        <v>160</v>
      </c>
      <c r="B162" s="17" t="s">
        <v>333</v>
      </c>
      <c r="C162" s="17" t="s">
        <v>334</v>
      </c>
      <c r="D162" s="18" t="s">
        <v>34</v>
      </c>
      <c r="E162" s="19">
        <v>75</v>
      </c>
      <c r="F162" s="20"/>
      <c r="G162" s="21"/>
      <c r="H162" s="22" t="s">
        <v>19</v>
      </c>
      <c r="J162" s="23">
        <v>0</v>
      </c>
      <c r="K162" s="23">
        <f>ROUNDUP(COUNTA(B$3:$B162)/30,0)</f>
        <v>6</v>
      </c>
      <c r="L162" s="24" t="str">
        <f t="shared" si="10"/>
        <v/>
      </c>
      <c r="M162" s="24" t="str">
        <f t="shared" si="10"/>
        <v/>
      </c>
      <c r="N162" s="5">
        <f t="shared" si="11"/>
        <v>11</v>
      </c>
      <c r="O162" s="5" t="str">
        <f t="shared" si="8"/>
        <v>規格表</v>
      </c>
      <c r="P162" s="5" t="str">
        <f t="shared" si="9"/>
        <v/>
      </c>
      <c r="U162" s="25"/>
      <c r="AB162" s="16"/>
      <c r="AZ162" s="26"/>
      <c r="BA162" s="16"/>
      <c r="BB162" s="16"/>
      <c r="BC162" s="16"/>
    </row>
    <row r="163" spans="1:55" ht="27" customHeight="1">
      <c r="A163" s="7">
        <v>161</v>
      </c>
      <c r="B163" s="17" t="s">
        <v>335</v>
      </c>
      <c r="C163" s="17" t="s">
        <v>336</v>
      </c>
      <c r="D163" s="18" t="s">
        <v>34</v>
      </c>
      <c r="E163" s="19">
        <v>896</v>
      </c>
      <c r="F163" s="20"/>
      <c r="G163" s="21"/>
      <c r="H163" s="22" t="s">
        <v>19</v>
      </c>
      <c r="J163" s="23">
        <v>0</v>
      </c>
      <c r="K163" s="23">
        <f>ROUNDUP(COUNTA(B$3:$B163)/30,0)</f>
        <v>6</v>
      </c>
      <c r="L163" s="24" t="str">
        <f t="shared" si="10"/>
        <v/>
      </c>
      <c r="M163" s="24" t="str">
        <f t="shared" si="10"/>
        <v/>
      </c>
      <c r="N163" s="5">
        <f t="shared" si="11"/>
        <v>11</v>
      </c>
      <c r="O163" s="5" t="str">
        <f t="shared" si="8"/>
        <v>規格表</v>
      </c>
      <c r="P163" s="5" t="str">
        <f t="shared" si="9"/>
        <v/>
      </c>
      <c r="U163" s="25"/>
      <c r="AZ163" s="26"/>
      <c r="BA163" s="16"/>
      <c r="BB163" s="16"/>
      <c r="BC163" s="16"/>
    </row>
    <row r="164" spans="1:55" ht="27" customHeight="1">
      <c r="A164" s="7">
        <v>162</v>
      </c>
      <c r="B164" s="17" t="s">
        <v>337</v>
      </c>
      <c r="C164" s="17" t="s">
        <v>338</v>
      </c>
      <c r="D164" s="18" t="s">
        <v>34</v>
      </c>
      <c r="E164" s="19">
        <v>457</v>
      </c>
      <c r="F164" s="20"/>
      <c r="G164" s="21"/>
      <c r="H164" s="22" t="s">
        <v>19</v>
      </c>
      <c r="J164" s="23">
        <v>0</v>
      </c>
      <c r="K164" s="23">
        <f>ROUNDUP(COUNTA(B$3:$B164)/30,0)</f>
        <v>6</v>
      </c>
      <c r="L164" s="24" t="str">
        <f t="shared" si="10"/>
        <v/>
      </c>
      <c r="M164" s="24" t="str">
        <f t="shared" si="10"/>
        <v/>
      </c>
      <c r="N164" s="5">
        <f t="shared" si="11"/>
        <v>12</v>
      </c>
      <c r="O164" s="5" t="str">
        <f t="shared" si="8"/>
        <v>規格表</v>
      </c>
      <c r="P164" s="5" t="str">
        <f t="shared" si="9"/>
        <v/>
      </c>
      <c r="U164" s="25"/>
      <c r="AZ164" s="26"/>
      <c r="BA164" s="16"/>
      <c r="BB164" s="16"/>
      <c r="BC164" s="16"/>
    </row>
    <row r="165" spans="1:55" ht="27" customHeight="1">
      <c r="A165" s="7">
        <v>163</v>
      </c>
      <c r="B165" s="17" t="s">
        <v>339</v>
      </c>
      <c r="C165" s="17" t="s">
        <v>340</v>
      </c>
      <c r="D165" s="18" t="s">
        <v>341</v>
      </c>
      <c r="E165" s="19">
        <v>2882</v>
      </c>
      <c r="F165" s="20"/>
      <c r="G165" s="21"/>
      <c r="H165" s="22" t="s">
        <v>19</v>
      </c>
      <c r="J165" s="23">
        <v>0</v>
      </c>
      <c r="K165" s="23">
        <f>ROUNDUP(COUNTA(B$3:$B165)/30,0)</f>
        <v>6</v>
      </c>
      <c r="L165" s="24" t="str">
        <f t="shared" si="10"/>
        <v/>
      </c>
      <c r="M165" s="24" t="str">
        <f t="shared" si="10"/>
        <v/>
      </c>
      <c r="N165" s="5">
        <f t="shared" si="11"/>
        <v>11</v>
      </c>
      <c r="O165" s="5" t="str">
        <f t="shared" si="8"/>
        <v>規格表</v>
      </c>
      <c r="P165" s="5" t="str">
        <f t="shared" si="9"/>
        <v/>
      </c>
      <c r="U165" s="25"/>
      <c r="AZ165" s="26"/>
      <c r="BA165" s="16"/>
      <c r="BB165" s="16"/>
      <c r="BC165" s="16"/>
    </row>
    <row r="166" spans="1:55" ht="27" customHeight="1">
      <c r="A166" s="7">
        <v>164</v>
      </c>
      <c r="B166" s="17" t="s">
        <v>342</v>
      </c>
      <c r="C166" s="29" t="s">
        <v>343</v>
      </c>
      <c r="D166" s="18" t="s">
        <v>18</v>
      </c>
      <c r="E166" s="19">
        <v>53</v>
      </c>
      <c r="F166" s="20"/>
      <c r="G166" s="21"/>
      <c r="H166" s="22" t="s">
        <v>19</v>
      </c>
      <c r="J166" s="23">
        <v>0</v>
      </c>
      <c r="K166" s="23">
        <f>ROUNDUP(COUNTA(B$3:$B166)/30,0)</f>
        <v>6</v>
      </c>
      <c r="L166" s="24" t="str">
        <f t="shared" si="10"/>
        <v/>
      </c>
      <c r="M166" s="24" t="str">
        <f t="shared" si="10"/>
        <v/>
      </c>
      <c r="N166" s="5">
        <f t="shared" si="11"/>
        <v>13</v>
      </c>
      <c r="O166" s="5" t="str">
        <f t="shared" si="8"/>
        <v>規格表</v>
      </c>
      <c r="P166" s="5" t="str">
        <f t="shared" si="9"/>
        <v/>
      </c>
      <c r="U166" s="25"/>
      <c r="AZ166" s="26"/>
      <c r="BA166" s="16"/>
      <c r="BB166" s="16"/>
      <c r="BC166" s="16"/>
    </row>
    <row r="167" spans="1:55" ht="27" customHeight="1">
      <c r="A167" s="7">
        <v>165</v>
      </c>
      <c r="B167" s="17" t="s">
        <v>344</v>
      </c>
      <c r="C167" s="17" t="s">
        <v>345</v>
      </c>
      <c r="D167" s="18" t="s">
        <v>18</v>
      </c>
      <c r="E167" s="19">
        <v>31</v>
      </c>
      <c r="F167" s="20"/>
      <c r="G167" s="21"/>
      <c r="H167" s="22" t="s">
        <v>19</v>
      </c>
      <c r="J167" s="23">
        <v>0</v>
      </c>
      <c r="K167" s="23">
        <f>ROUNDUP(COUNTA(B$3:$B167)/30,0)</f>
        <v>6</v>
      </c>
      <c r="L167" s="24" t="str">
        <f t="shared" si="10"/>
        <v/>
      </c>
      <c r="M167" s="24" t="str">
        <f t="shared" si="10"/>
        <v/>
      </c>
      <c r="N167" s="5">
        <f t="shared" si="11"/>
        <v>11</v>
      </c>
      <c r="O167" s="5" t="str">
        <f t="shared" si="8"/>
        <v>規格表</v>
      </c>
      <c r="P167" s="5" t="str">
        <f t="shared" si="9"/>
        <v/>
      </c>
      <c r="U167" s="25"/>
      <c r="AZ167" s="26"/>
      <c r="BA167" s="16"/>
      <c r="BB167" s="16"/>
      <c r="BC167" s="16"/>
    </row>
    <row r="168" spans="1:55" ht="27" customHeight="1">
      <c r="A168" s="7">
        <v>166</v>
      </c>
      <c r="B168" s="28" t="s">
        <v>346</v>
      </c>
      <c r="C168" s="28" t="s">
        <v>347</v>
      </c>
      <c r="D168" s="18" t="s">
        <v>18</v>
      </c>
      <c r="E168" s="19">
        <v>10</v>
      </c>
      <c r="F168" s="20"/>
      <c r="G168" s="21"/>
      <c r="H168" s="22" t="s">
        <v>19</v>
      </c>
      <c r="J168" s="23">
        <v>0</v>
      </c>
      <c r="K168" s="23">
        <f>ROUNDUP(COUNTA(B$3:$B168)/30,0)</f>
        <v>6</v>
      </c>
      <c r="L168" s="24" t="str">
        <f t="shared" si="10"/>
        <v/>
      </c>
      <c r="M168" s="24" t="str">
        <f t="shared" si="10"/>
        <v/>
      </c>
      <c r="N168" s="5">
        <f t="shared" si="11"/>
        <v>13</v>
      </c>
      <c r="O168" s="5" t="str">
        <f t="shared" si="8"/>
        <v>規格表</v>
      </c>
      <c r="P168" s="5" t="str">
        <f t="shared" si="9"/>
        <v/>
      </c>
      <c r="U168" s="25"/>
      <c r="AZ168" s="26"/>
      <c r="BA168" s="16"/>
      <c r="BB168" s="16"/>
      <c r="BC168" s="16"/>
    </row>
    <row r="169" spans="1:55" ht="27" customHeight="1">
      <c r="A169" s="7">
        <v>167</v>
      </c>
      <c r="B169" s="17" t="s">
        <v>348</v>
      </c>
      <c r="C169" s="17" t="s">
        <v>349</v>
      </c>
      <c r="D169" s="18" t="s">
        <v>18</v>
      </c>
      <c r="E169" s="19">
        <v>439</v>
      </c>
      <c r="F169" s="20"/>
      <c r="G169" s="21"/>
      <c r="H169" s="22" t="s">
        <v>19</v>
      </c>
      <c r="J169" s="23">
        <v>0</v>
      </c>
      <c r="K169" s="23">
        <f>ROUNDUP(COUNTA(B$3:$B169)/30,0)</f>
        <v>6</v>
      </c>
      <c r="L169" s="24" t="str">
        <f t="shared" si="10"/>
        <v/>
      </c>
      <c r="M169" s="24" t="str">
        <f t="shared" si="10"/>
        <v/>
      </c>
      <c r="N169" s="5">
        <f t="shared" si="11"/>
        <v>11</v>
      </c>
      <c r="O169" s="5" t="str">
        <f t="shared" si="8"/>
        <v>規格表</v>
      </c>
      <c r="P169" s="5" t="str">
        <f t="shared" si="9"/>
        <v/>
      </c>
      <c r="U169" s="25"/>
      <c r="AZ169" s="26"/>
      <c r="BA169" s="16"/>
      <c r="BB169" s="16"/>
      <c r="BC169" s="16"/>
    </row>
    <row r="170" spans="1:55" ht="27" customHeight="1">
      <c r="A170" s="7">
        <v>168</v>
      </c>
      <c r="B170" s="17" t="s">
        <v>350</v>
      </c>
      <c r="C170" s="17" t="s">
        <v>351</v>
      </c>
      <c r="D170" s="18" t="s">
        <v>18</v>
      </c>
      <c r="E170" s="19">
        <v>22</v>
      </c>
      <c r="F170" s="20"/>
      <c r="G170" s="21"/>
      <c r="H170" s="22" t="s">
        <v>19</v>
      </c>
      <c r="J170" s="23">
        <v>0</v>
      </c>
      <c r="K170" s="23">
        <f>ROUNDUP(COUNTA(B$3:$B170)/30,0)</f>
        <v>6</v>
      </c>
      <c r="L170" s="24" t="str">
        <f t="shared" si="10"/>
        <v/>
      </c>
      <c r="M170" s="24" t="str">
        <f t="shared" si="10"/>
        <v/>
      </c>
      <c r="N170" s="5">
        <f t="shared" si="11"/>
        <v>10</v>
      </c>
      <c r="O170" s="5" t="str">
        <f t="shared" si="8"/>
        <v>規格表</v>
      </c>
      <c r="P170" s="5" t="str">
        <f t="shared" si="9"/>
        <v/>
      </c>
      <c r="U170" s="25"/>
      <c r="AZ170" s="26"/>
      <c r="BA170" s="16"/>
      <c r="BB170" s="16"/>
      <c r="BC170" s="16"/>
    </row>
    <row r="171" spans="1:55" ht="27" customHeight="1">
      <c r="A171" s="7">
        <v>169</v>
      </c>
      <c r="B171" s="17" t="s">
        <v>352</v>
      </c>
      <c r="C171" s="17" t="s">
        <v>353</v>
      </c>
      <c r="D171" s="18" t="s">
        <v>18</v>
      </c>
      <c r="E171" s="19">
        <v>526</v>
      </c>
      <c r="F171" s="20"/>
      <c r="G171" s="21"/>
      <c r="H171" s="22" t="s">
        <v>19</v>
      </c>
      <c r="J171" s="23">
        <v>0</v>
      </c>
      <c r="K171" s="23">
        <f>ROUNDUP(COUNTA(B$3:$B171)/30,0)</f>
        <v>6</v>
      </c>
      <c r="L171" s="24" t="str">
        <f t="shared" si="10"/>
        <v/>
      </c>
      <c r="M171" s="24" t="str">
        <f t="shared" si="10"/>
        <v/>
      </c>
      <c r="N171" s="5">
        <f t="shared" si="11"/>
        <v>10</v>
      </c>
      <c r="O171" s="5" t="str">
        <f t="shared" si="8"/>
        <v>規格表</v>
      </c>
      <c r="P171" s="5" t="str">
        <f t="shared" si="9"/>
        <v/>
      </c>
      <c r="U171" s="25"/>
      <c r="AZ171" s="26"/>
      <c r="BA171" s="16"/>
      <c r="BB171" s="16"/>
      <c r="BC171" s="16"/>
    </row>
    <row r="172" spans="1:55" ht="27" customHeight="1">
      <c r="A172" s="7">
        <v>170</v>
      </c>
      <c r="B172" s="29" t="s">
        <v>354</v>
      </c>
      <c r="C172" s="17" t="s">
        <v>355</v>
      </c>
      <c r="D172" s="18" t="s">
        <v>18</v>
      </c>
      <c r="E172" s="19">
        <v>41</v>
      </c>
      <c r="F172" s="20"/>
      <c r="G172" s="21"/>
      <c r="H172" s="22" t="s">
        <v>19</v>
      </c>
      <c r="J172" s="23">
        <v>0</v>
      </c>
      <c r="K172" s="23">
        <f>ROUNDUP(COUNTA(B$3:$B172)/30,0)</f>
        <v>6</v>
      </c>
      <c r="L172" s="24" t="str">
        <f t="shared" si="10"/>
        <v/>
      </c>
      <c r="M172" s="24" t="str">
        <f t="shared" si="10"/>
        <v/>
      </c>
      <c r="N172" s="5">
        <f t="shared" si="11"/>
        <v>12</v>
      </c>
      <c r="O172" s="5" t="str">
        <f t="shared" si="8"/>
        <v>規格表</v>
      </c>
      <c r="P172" s="5" t="str">
        <f t="shared" si="9"/>
        <v/>
      </c>
      <c r="U172" s="25"/>
      <c r="AZ172" s="26"/>
      <c r="BA172" s="16"/>
      <c r="BB172" s="16"/>
      <c r="BC172" s="16"/>
    </row>
    <row r="173" spans="1:55" ht="27" customHeight="1">
      <c r="A173" s="7">
        <v>171</v>
      </c>
      <c r="B173" s="17" t="s">
        <v>356</v>
      </c>
      <c r="C173" s="17" t="s">
        <v>357</v>
      </c>
      <c r="D173" s="18" t="s">
        <v>18</v>
      </c>
      <c r="E173" s="19">
        <v>45</v>
      </c>
      <c r="F173" s="20"/>
      <c r="G173" s="21"/>
      <c r="H173" s="22" t="s">
        <v>19</v>
      </c>
      <c r="J173" s="23">
        <v>0</v>
      </c>
      <c r="K173" s="23">
        <f>ROUNDUP(COUNTA(B$3:$B173)/30,0)</f>
        <v>6</v>
      </c>
      <c r="L173" s="24" t="str">
        <f t="shared" si="10"/>
        <v/>
      </c>
      <c r="M173" s="24" t="str">
        <f t="shared" si="10"/>
        <v/>
      </c>
      <c r="N173" s="5">
        <f t="shared" si="11"/>
        <v>11</v>
      </c>
      <c r="O173" s="5" t="str">
        <f t="shared" si="8"/>
        <v>規格表</v>
      </c>
      <c r="P173" s="5" t="str">
        <f t="shared" si="9"/>
        <v/>
      </c>
      <c r="U173" s="25"/>
      <c r="AZ173" s="26"/>
      <c r="BA173" s="16"/>
      <c r="BB173" s="16"/>
      <c r="BC173" s="16"/>
    </row>
    <row r="174" spans="1:55" ht="27" customHeight="1">
      <c r="A174" s="7">
        <v>172</v>
      </c>
      <c r="B174" s="17" t="s">
        <v>358</v>
      </c>
      <c r="C174" s="17" t="s">
        <v>359</v>
      </c>
      <c r="D174" s="18" t="s">
        <v>18</v>
      </c>
      <c r="E174" s="19">
        <v>25</v>
      </c>
      <c r="F174" s="20"/>
      <c r="G174" s="21"/>
      <c r="H174" s="22" t="s">
        <v>19</v>
      </c>
      <c r="J174" s="23">
        <v>0</v>
      </c>
      <c r="K174" s="23">
        <f>ROUNDUP(COUNTA(B$3:$B174)/30,0)</f>
        <v>6</v>
      </c>
      <c r="L174" s="24" t="str">
        <f t="shared" si="10"/>
        <v/>
      </c>
      <c r="M174" s="24" t="str">
        <f t="shared" si="10"/>
        <v/>
      </c>
      <c r="N174" s="5">
        <f t="shared" si="11"/>
        <v>11</v>
      </c>
      <c r="O174" s="5" t="str">
        <f t="shared" si="8"/>
        <v>規格表</v>
      </c>
      <c r="P174" s="5" t="str">
        <f t="shared" si="9"/>
        <v/>
      </c>
      <c r="U174" s="25"/>
      <c r="AZ174" s="26"/>
      <c r="BA174" s="16"/>
      <c r="BB174" s="16"/>
      <c r="BC174" s="16"/>
    </row>
    <row r="175" spans="1:55" ht="27" customHeight="1">
      <c r="A175" s="7">
        <v>173</v>
      </c>
      <c r="B175" s="17" t="s">
        <v>360</v>
      </c>
      <c r="C175" s="17" t="s">
        <v>361</v>
      </c>
      <c r="D175" s="18" t="s">
        <v>18</v>
      </c>
      <c r="E175" s="19">
        <v>31</v>
      </c>
      <c r="F175" s="20"/>
      <c r="G175" s="21"/>
      <c r="H175" s="22" t="s">
        <v>19</v>
      </c>
      <c r="J175" s="23">
        <v>0</v>
      </c>
      <c r="K175" s="23">
        <f>ROUNDUP(COUNTA(B$3:$B175)/30,0)</f>
        <v>6</v>
      </c>
      <c r="L175" s="24" t="str">
        <f t="shared" si="10"/>
        <v/>
      </c>
      <c r="M175" s="24" t="str">
        <f t="shared" si="10"/>
        <v/>
      </c>
      <c r="N175" s="5">
        <f t="shared" si="11"/>
        <v>11</v>
      </c>
      <c r="O175" s="5" t="str">
        <f t="shared" si="8"/>
        <v>規格表</v>
      </c>
      <c r="P175" s="5" t="str">
        <f t="shared" si="9"/>
        <v/>
      </c>
      <c r="U175" s="25"/>
      <c r="AZ175" s="26"/>
      <c r="BA175" s="16"/>
      <c r="BB175" s="16"/>
      <c r="BC175" s="16"/>
    </row>
    <row r="176" spans="1:55" ht="27" customHeight="1">
      <c r="A176" s="7">
        <v>174</v>
      </c>
      <c r="B176" s="17" t="s">
        <v>362</v>
      </c>
      <c r="C176" s="17" t="s">
        <v>363</v>
      </c>
      <c r="D176" s="18" t="s">
        <v>18</v>
      </c>
      <c r="E176" s="19">
        <v>131</v>
      </c>
      <c r="F176" s="20"/>
      <c r="G176" s="21"/>
      <c r="H176" s="22" t="s">
        <v>19</v>
      </c>
      <c r="J176" s="23">
        <v>0</v>
      </c>
      <c r="K176" s="23">
        <f>ROUNDUP(COUNTA(B$3:$B176)/30,0)</f>
        <v>6</v>
      </c>
      <c r="L176" s="24" t="str">
        <f t="shared" si="10"/>
        <v/>
      </c>
      <c r="M176" s="24" t="str">
        <f t="shared" si="10"/>
        <v/>
      </c>
      <c r="N176" s="5">
        <f t="shared" si="11"/>
        <v>10</v>
      </c>
      <c r="O176" s="5" t="str">
        <f t="shared" si="8"/>
        <v>規格表</v>
      </c>
      <c r="P176" s="5" t="str">
        <f t="shared" si="9"/>
        <v/>
      </c>
      <c r="U176" s="25"/>
      <c r="AZ176" s="26"/>
      <c r="BA176" s="16"/>
      <c r="BB176" s="16"/>
      <c r="BC176" s="16"/>
    </row>
    <row r="177" spans="1:55" ht="27" customHeight="1">
      <c r="A177" s="7">
        <v>175</v>
      </c>
      <c r="B177" s="17" t="s">
        <v>364</v>
      </c>
      <c r="C177" s="17" t="s">
        <v>365</v>
      </c>
      <c r="D177" s="18" t="s">
        <v>18</v>
      </c>
      <c r="E177" s="19">
        <v>7</v>
      </c>
      <c r="F177" s="20"/>
      <c r="G177" s="21"/>
      <c r="H177" s="22" t="s">
        <v>19</v>
      </c>
      <c r="J177" s="23">
        <v>0</v>
      </c>
      <c r="K177" s="23">
        <f>ROUNDUP(COUNTA(B$3:$B177)/30,0)</f>
        <v>6</v>
      </c>
      <c r="L177" s="24" t="str">
        <f t="shared" si="10"/>
        <v/>
      </c>
      <c r="M177" s="24" t="str">
        <f t="shared" si="10"/>
        <v/>
      </c>
      <c r="N177" s="5">
        <f t="shared" si="11"/>
        <v>11</v>
      </c>
      <c r="O177" s="5" t="str">
        <f t="shared" si="8"/>
        <v>規格表</v>
      </c>
      <c r="P177" s="5" t="str">
        <f t="shared" si="9"/>
        <v/>
      </c>
      <c r="U177" s="25"/>
      <c r="AZ177" s="26"/>
      <c r="BA177" s="16"/>
      <c r="BB177" s="16"/>
      <c r="BC177" s="16"/>
    </row>
    <row r="178" spans="1:55" ht="27" customHeight="1">
      <c r="A178" s="7">
        <v>176</v>
      </c>
      <c r="B178" s="17" t="s">
        <v>366</v>
      </c>
      <c r="C178" s="17" t="s">
        <v>367</v>
      </c>
      <c r="D178" s="18" t="s">
        <v>18</v>
      </c>
      <c r="E178" s="19">
        <v>88</v>
      </c>
      <c r="F178" s="20"/>
      <c r="G178" s="21"/>
      <c r="H178" s="22" t="s">
        <v>19</v>
      </c>
      <c r="J178" s="23">
        <v>0</v>
      </c>
      <c r="K178" s="23">
        <f>ROUNDUP(COUNTA(B$3:$B178)/30,0)</f>
        <v>6</v>
      </c>
      <c r="L178" s="24" t="str">
        <f t="shared" si="10"/>
        <v/>
      </c>
      <c r="M178" s="24" t="str">
        <f t="shared" si="10"/>
        <v/>
      </c>
      <c r="N178" s="5">
        <f t="shared" si="11"/>
        <v>10</v>
      </c>
      <c r="O178" s="5" t="str">
        <f t="shared" si="8"/>
        <v>規格表</v>
      </c>
      <c r="P178" s="5" t="str">
        <f t="shared" si="9"/>
        <v/>
      </c>
      <c r="U178" s="25"/>
      <c r="AZ178" s="26"/>
      <c r="BA178" s="16"/>
      <c r="BB178" s="16"/>
      <c r="BC178" s="16"/>
    </row>
    <row r="179" spans="1:55" ht="27" customHeight="1">
      <c r="A179" s="7">
        <v>177</v>
      </c>
      <c r="B179" s="17" t="s">
        <v>368</v>
      </c>
      <c r="C179" s="17" t="s">
        <v>369</v>
      </c>
      <c r="D179" s="18" t="s">
        <v>18</v>
      </c>
      <c r="E179" s="19">
        <v>20.3</v>
      </c>
      <c r="F179" s="20"/>
      <c r="G179" s="21"/>
      <c r="H179" s="22" t="s">
        <v>19</v>
      </c>
      <c r="J179" s="23">
        <v>0</v>
      </c>
      <c r="K179" s="23">
        <f>ROUNDUP(COUNTA(B$3:$B179)/30,0)</f>
        <v>6</v>
      </c>
      <c r="L179" s="24">
        <f t="shared" si="10"/>
        <v>0.30000000000000071</v>
      </c>
      <c r="M179" s="24" t="str">
        <f t="shared" si="10"/>
        <v/>
      </c>
      <c r="N179" s="5">
        <f t="shared" si="11"/>
        <v>11</v>
      </c>
      <c r="O179" s="5" t="str">
        <f t="shared" si="8"/>
        <v>規格表</v>
      </c>
      <c r="P179" s="5" t="str">
        <f t="shared" si="9"/>
        <v/>
      </c>
      <c r="U179" s="25"/>
      <c r="AZ179" s="26"/>
      <c r="BA179" s="16"/>
      <c r="BB179" s="16"/>
      <c r="BC179" s="16"/>
    </row>
    <row r="180" spans="1:55" ht="27" customHeight="1">
      <c r="A180" s="7">
        <v>178</v>
      </c>
      <c r="B180" s="17" t="s">
        <v>370</v>
      </c>
      <c r="C180" s="17" t="s">
        <v>371</v>
      </c>
      <c r="D180" s="18" t="s">
        <v>18</v>
      </c>
      <c r="E180" s="19">
        <v>0.6</v>
      </c>
      <c r="F180" s="20"/>
      <c r="G180" s="21"/>
      <c r="H180" s="22" t="s">
        <v>19</v>
      </c>
      <c r="J180" s="23">
        <v>0</v>
      </c>
      <c r="K180" s="23">
        <f>ROUNDUP(COUNTA(B$3:$B180)/30,0)</f>
        <v>6</v>
      </c>
      <c r="L180" s="24">
        <f t="shared" si="10"/>
        <v>0.6</v>
      </c>
      <c r="M180" s="24" t="str">
        <f t="shared" si="10"/>
        <v/>
      </c>
      <c r="N180" s="5">
        <f t="shared" si="11"/>
        <v>11</v>
      </c>
      <c r="O180" s="5" t="str">
        <f t="shared" si="8"/>
        <v>規格表</v>
      </c>
      <c r="P180" s="5" t="str">
        <f t="shared" si="9"/>
        <v/>
      </c>
      <c r="U180" s="25"/>
      <c r="AZ180" s="26"/>
      <c r="BA180" s="16"/>
      <c r="BB180" s="16"/>
      <c r="BC180" s="16"/>
    </row>
    <row r="181" spans="1:55" ht="27" customHeight="1">
      <c r="A181" s="7">
        <v>179</v>
      </c>
      <c r="B181" s="17" t="s">
        <v>372</v>
      </c>
      <c r="C181" s="17" t="s">
        <v>373</v>
      </c>
      <c r="D181" s="18" t="s">
        <v>18</v>
      </c>
      <c r="E181" s="19">
        <v>381</v>
      </c>
      <c r="F181" s="20"/>
      <c r="G181" s="21"/>
      <c r="H181" s="22" t="s">
        <v>19</v>
      </c>
      <c r="J181" s="23">
        <v>0</v>
      </c>
      <c r="K181" s="23">
        <f>ROUNDUP(COUNTA(B$3:$B181)/30,0)</f>
        <v>6</v>
      </c>
      <c r="L181" s="24" t="str">
        <f t="shared" si="10"/>
        <v/>
      </c>
      <c r="M181" s="24" t="str">
        <f t="shared" si="10"/>
        <v/>
      </c>
      <c r="N181" s="5">
        <f t="shared" si="11"/>
        <v>12</v>
      </c>
      <c r="O181" s="5" t="str">
        <f t="shared" si="8"/>
        <v>規格表</v>
      </c>
      <c r="P181" s="5" t="str">
        <f t="shared" si="9"/>
        <v/>
      </c>
      <c r="U181" s="25"/>
      <c r="AZ181" s="26"/>
      <c r="BA181" s="16"/>
      <c r="BB181" s="16"/>
      <c r="BC181" s="16"/>
    </row>
    <row r="182" spans="1:55" ht="27" customHeight="1">
      <c r="A182" s="7">
        <v>180</v>
      </c>
      <c r="B182" s="17" t="s">
        <v>374</v>
      </c>
      <c r="C182" s="17" t="s">
        <v>375</v>
      </c>
      <c r="D182" s="18" t="s">
        <v>18</v>
      </c>
      <c r="E182" s="19">
        <v>152</v>
      </c>
      <c r="F182" s="20"/>
      <c r="G182" s="21"/>
      <c r="H182" s="22" t="s">
        <v>19</v>
      </c>
      <c r="J182" s="23">
        <v>0</v>
      </c>
      <c r="K182" s="23">
        <f>ROUNDUP(COUNTA(B$3:$B182)/30,0)</f>
        <v>6</v>
      </c>
      <c r="L182" s="24" t="str">
        <f t="shared" si="10"/>
        <v/>
      </c>
      <c r="M182" s="24" t="str">
        <f t="shared" si="10"/>
        <v/>
      </c>
      <c r="N182" s="5">
        <f t="shared" si="11"/>
        <v>12</v>
      </c>
      <c r="O182" s="5" t="str">
        <f t="shared" si="8"/>
        <v>規格表</v>
      </c>
      <c r="P182" s="5" t="str">
        <f t="shared" si="9"/>
        <v/>
      </c>
      <c r="U182" s="25"/>
      <c r="AZ182" s="26"/>
      <c r="BA182" s="16"/>
      <c r="BB182" s="16"/>
      <c r="BC182" s="16"/>
    </row>
    <row r="183" spans="1:55" ht="27" customHeight="1">
      <c r="A183" s="7">
        <v>181</v>
      </c>
      <c r="B183" s="17" t="s">
        <v>376</v>
      </c>
      <c r="C183" s="17" t="s">
        <v>377</v>
      </c>
      <c r="D183" s="18" t="s">
        <v>18</v>
      </c>
      <c r="E183" s="19">
        <v>10</v>
      </c>
      <c r="F183" s="20"/>
      <c r="G183" s="21"/>
      <c r="H183" s="22" t="s">
        <v>19</v>
      </c>
      <c r="J183" s="23">
        <v>0</v>
      </c>
      <c r="K183" s="23">
        <f>ROUNDUP(COUNTA(B$3:$B183)/30,0)</f>
        <v>7</v>
      </c>
      <c r="L183" s="24" t="str">
        <f t="shared" si="10"/>
        <v/>
      </c>
      <c r="M183" s="24" t="str">
        <f t="shared" si="10"/>
        <v/>
      </c>
      <c r="N183" s="5">
        <f t="shared" si="11"/>
        <v>11</v>
      </c>
      <c r="O183" s="5" t="str">
        <f t="shared" si="8"/>
        <v>規格表</v>
      </c>
      <c r="P183" s="5" t="str">
        <f t="shared" si="9"/>
        <v/>
      </c>
      <c r="U183" s="25"/>
      <c r="AZ183" s="26"/>
      <c r="BA183" s="16"/>
      <c r="BB183" s="16"/>
      <c r="BC183" s="16"/>
    </row>
    <row r="184" spans="1:55" ht="27" customHeight="1">
      <c r="A184" s="7">
        <v>182</v>
      </c>
      <c r="B184" s="17" t="s">
        <v>378</v>
      </c>
      <c r="C184" s="17" t="s">
        <v>379</v>
      </c>
      <c r="D184" s="18" t="s">
        <v>18</v>
      </c>
      <c r="E184" s="19">
        <v>162</v>
      </c>
      <c r="F184" s="20"/>
      <c r="G184" s="21"/>
      <c r="H184" s="22" t="s">
        <v>19</v>
      </c>
      <c r="J184" s="23">
        <v>0</v>
      </c>
      <c r="K184" s="23">
        <f>ROUNDUP(COUNTA(B$3:$B184)/30,0)</f>
        <v>7</v>
      </c>
      <c r="L184" s="24" t="str">
        <f t="shared" si="10"/>
        <v/>
      </c>
      <c r="M184" s="24" t="str">
        <f t="shared" si="10"/>
        <v/>
      </c>
      <c r="N184" s="5">
        <f t="shared" si="11"/>
        <v>11</v>
      </c>
      <c r="O184" s="5" t="str">
        <f t="shared" si="8"/>
        <v>規格表</v>
      </c>
      <c r="P184" s="5" t="str">
        <f t="shared" si="9"/>
        <v/>
      </c>
      <c r="U184" s="25"/>
      <c r="AZ184" s="26"/>
      <c r="BA184" s="16"/>
      <c r="BB184" s="16"/>
      <c r="BC184" s="16"/>
    </row>
    <row r="185" spans="1:55" ht="27" customHeight="1">
      <c r="A185" s="7">
        <v>183</v>
      </c>
      <c r="B185" s="17" t="s">
        <v>380</v>
      </c>
      <c r="C185" s="17" t="s">
        <v>381</v>
      </c>
      <c r="D185" s="18" t="s">
        <v>18</v>
      </c>
      <c r="E185" s="19">
        <v>33</v>
      </c>
      <c r="F185" s="20"/>
      <c r="G185" s="21"/>
      <c r="H185" s="22" t="s">
        <v>19</v>
      </c>
      <c r="J185" s="23">
        <v>0</v>
      </c>
      <c r="K185" s="23">
        <f>ROUNDUP(COUNTA(B$3:$B185)/30,0)</f>
        <v>7</v>
      </c>
      <c r="L185" s="24" t="str">
        <f t="shared" si="10"/>
        <v/>
      </c>
      <c r="M185" s="24" t="str">
        <f t="shared" si="10"/>
        <v/>
      </c>
      <c r="N185" s="5">
        <f t="shared" si="11"/>
        <v>11</v>
      </c>
      <c r="O185" s="5" t="str">
        <f t="shared" si="8"/>
        <v>規格表</v>
      </c>
      <c r="P185" s="5" t="str">
        <f t="shared" si="9"/>
        <v/>
      </c>
      <c r="U185" s="25"/>
      <c r="AZ185" s="26"/>
      <c r="BA185" s="16"/>
      <c r="BB185" s="16"/>
      <c r="BC185" s="16"/>
    </row>
    <row r="186" spans="1:55" ht="27" customHeight="1">
      <c r="A186" s="7">
        <v>184</v>
      </c>
      <c r="B186" s="17" t="s">
        <v>382</v>
      </c>
      <c r="C186" s="17" t="s">
        <v>383</v>
      </c>
      <c r="D186" s="18" t="s">
        <v>18</v>
      </c>
      <c r="E186" s="19">
        <v>46</v>
      </c>
      <c r="F186" s="20"/>
      <c r="G186" s="21"/>
      <c r="H186" s="22" t="s">
        <v>19</v>
      </c>
      <c r="J186" s="23">
        <v>0</v>
      </c>
      <c r="K186" s="23">
        <f>ROUNDUP(COUNTA(B$3:$B186)/30,0)</f>
        <v>7</v>
      </c>
      <c r="L186" s="24" t="str">
        <f t="shared" si="10"/>
        <v/>
      </c>
      <c r="M186" s="24" t="str">
        <f t="shared" si="10"/>
        <v/>
      </c>
      <c r="N186" s="5">
        <f t="shared" si="11"/>
        <v>11</v>
      </c>
      <c r="O186" s="5" t="str">
        <f t="shared" si="8"/>
        <v>規格表</v>
      </c>
      <c r="P186" s="5" t="str">
        <f t="shared" si="9"/>
        <v/>
      </c>
      <c r="U186" s="25"/>
      <c r="AZ186" s="26"/>
      <c r="BA186" s="16"/>
      <c r="BB186" s="16"/>
      <c r="BC186" s="16"/>
    </row>
    <row r="187" spans="1:55" ht="27" customHeight="1">
      <c r="A187" s="7">
        <v>185</v>
      </c>
      <c r="B187" s="17" t="s">
        <v>384</v>
      </c>
      <c r="C187" s="17" t="s">
        <v>385</v>
      </c>
      <c r="D187" s="18" t="s">
        <v>18</v>
      </c>
      <c r="E187" s="19">
        <v>71</v>
      </c>
      <c r="F187" s="20"/>
      <c r="G187" s="21"/>
      <c r="H187" s="22" t="s">
        <v>19</v>
      </c>
      <c r="J187" s="23">
        <v>0</v>
      </c>
      <c r="K187" s="23">
        <f>ROUNDUP(COUNTA(B$3:$B187)/30,0)</f>
        <v>7</v>
      </c>
      <c r="L187" s="24" t="str">
        <f t="shared" si="10"/>
        <v/>
      </c>
      <c r="M187" s="24" t="str">
        <f t="shared" si="10"/>
        <v/>
      </c>
      <c r="N187" s="5">
        <f t="shared" si="11"/>
        <v>12</v>
      </c>
      <c r="O187" s="5" t="str">
        <f t="shared" si="8"/>
        <v>規格表</v>
      </c>
      <c r="P187" s="5" t="str">
        <f t="shared" si="9"/>
        <v/>
      </c>
      <c r="U187" s="25"/>
      <c r="AZ187" s="26"/>
      <c r="BA187" s="16"/>
      <c r="BB187" s="16"/>
      <c r="BC187" s="16"/>
    </row>
    <row r="188" spans="1:55" ht="27" customHeight="1">
      <c r="A188" s="7">
        <v>186</v>
      </c>
      <c r="B188" s="17" t="s">
        <v>386</v>
      </c>
      <c r="C188" s="17" t="s">
        <v>387</v>
      </c>
      <c r="D188" s="18" t="s">
        <v>18</v>
      </c>
      <c r="E188" s="19">
        <v>14</v>
      </c>
      <c r="F188" s="20"/>
      <c r="G188" s="21"/>
      <c r="H188" s="22" t="s">
        <v>19</v>
      </c>
      <c r="J188" s="23">
        <v>0</v>
      </c>
      <c r="K188" s="23">
        <f>ROUNDUP(COUNTA(B$3:$B188)/30,0)</f>
        <v>7</v>
      </c>
      <c r="L188" s="24" t="str">
        <f t="shared" si="10"/>
        <v/>
      </c>
      <c r="M188" s="24" t="str">
        <f t="shared" si="10"/>
        <v/>
      </c>
      <c r="N188" s="5">
        <f t="shared" si="11"/>
        <v>11</v>
      </c>
      <c r="O188" s="5" t="str">
        <f t="shared" si="8"/>
        <v>規格表</v>
      </c>
      <c r="P188" s="5" t="str">
        <f t="shared" si="9"/>
        <v/>
      </c>
      <c r="U188" s="25"/>
      <c r="AZ188" s="26"/>
      <c r="BA188" s="16"/>
      <c r="BB188" s="16"/>
      <c r="BC188" s="16"/>
    </row>
    <row r="189" spans="1:55" ht="27" customHeight="1">
      <c r="A189" s="7">
        <v>187</v>
      </c>
      <c r="B189" s="27" t="s">
        <v>388</v>
      </c>
      <c r="C189" s="17" t="s">
        <v>389</v>
      </c>
      <c r="D189" s="18" t="s">
        <v>18</v>
      </c>
      <c r="E189" s="19">
        <v>65</v>
      </c>
      <c r="F189" s="20"/>
      <c r="G189" s="21"/>
      <c r="H189" s="22" t="s">
        <v>19</v>
      </c>
      <c r="J189" s="23">
        <v>0</v>
      </c>
      <c r="K189" s="23">
        <f>ROUNDUP(COUNTA(B$3:$B189)/30,0)</f>
        <v>7</v>
      </c>
      <c r="L189" s="24" t="str">
        <f t="shared" si="10"/>
        <v/>
      </c>
      <c r="M189" s="24" t="str">
        <f t="shared" si="10"/>
        <v/>
      </c>
      <c r="N189" s="5">
        <f t="shared" si="11"/>
        <v>11</v>
      </c>
      <c r="O189" s="5" t="str">
        <f t="shared" si="8"/>
        <v>規格表</v>
      </c>
      <c r="P189" s="5" t="str">
        <f t="shared" si="9"/>
        <v/>
      </c>
      <c r="U189" s="25"/>
      <c r="AZ189" s="26"/>
      <c r="BA189" s="16"/>
      <c r="BB189" s="16"/>
      <c r="BC189" s="16"/>
    </row>
    <row r="190" spans="1:55" ht="27" customHeight="1">
      <c r="A190" s="7">
        <v>188</v>
      </c>
      <c r="B190" s="27" t="s">
        <v>390</v>
      </c>
      <c r="C190" s="17" t="s">
        <v>391</v>
      </c>
      <c r="D190" s="18" t="s">
        <v>18</v>
      </c>
      <c r="E190" s="19">
        <v>35</v>
      </c>
      <c r="F190" s="20"/>
      <c r="G190" s="21"/>
      <c r="H190" s="22" t="s">
        <v>19</v>
      </c>
      <c r="J190" s="23">
        <v>0</v>
      </c>
      <c r="K190" s="23">
        <f>ROUNDUP(COUNTA(B$3:$B190)/30,0)</f>
        <v>7</v>
      </c>
      <c r="L190" s="24" t="str">
        <f t="shared" si="10"/>
        <v/>
      </c>
      <c r="M190" s="24" t="str">
        <f t="shared" si="10"/>
        <v/>
      </c>
      <c r="N190" s="5">
        <f t="shared" si="11"/>
        <v>11</v>
      </c>
      <c r="O190" s="5" t="str">
        <f t="shared" si="8"/>
        <v>規格表</v>
      </c>
      <c r="P190" s="5" t="str">
        <f t="shared" si="9"/>
        <v/>
      </c>
      <c r="U190" s="25"/>
      <c r="AZ190" s="26"/>
      <c r="BA190" s="16"/>
      <c r="BB190" s="16"/>
      <c r="BC190" s="16"/>
    </row>
    <row r="191" spans="1:55" ht="27" customHeight="1">
      <c r="A191" s="7">
        <v>189</v>
      </c>
      <c r="B191" s="27" t="s">
        <v>392</v>
      </c>
      <c r="C191" s="17" t="s">
        <v>393</v>
      </c>
      <c r="D191" s="18" t="s">
        <v>18</v>
      </c>
      <c r="E191" s="19">
        <v>84</v>
      </c>
      <c r="F191" s="20"/>
      <c r="G191" s="21"/>
      <c r="H191" s="22" t="s">
        <v>19</v>
      </c>
      <c r="J191" s="23">
        <v>0</v>
      </c>
      <c r="K191" s="23">
        <f>ROUNDUP(COUNTA(B$3:$B191)/30,0)</f>
        <v>7</v>
      </c>
      <c r="L191" s="24" t="str">
        <f t="shared" si="10"/>
        <v/>
      </c>
      <c r="M191" s="24" t="str">
        <f t="shared" si="10"/>
        <v/>
      </c>
      <c r="N191" s="5">
        <f t="shared" si="11"/>
        <v>12</v>
      </c>
      <c r="O191" s="5" t="str">
        <f t="shared" si="8"/>
        <v>規格表</v>
      </c>
      <c r="P191" s="5" t="str">
        <f t="shared" si="9"/>
        <v/>
      </c>
      <c r="U191" s="25"/>
      <c r="AZ191" s="26"/>
      <c r="BA191" s="16"/>
      <c r="BB191" s="16"/>
      <c r="BC191" s="16"/>
    </row>
    <row r="192" spans="1:55" ht="27" customHeight="1">
      <c r="A192" s="7">
        <v>190</v>
      </c>
      <c r="B192" s="27" t="s">
        <v>394</v>
      </c>
      <c r="C192" s="17" t="s">
        <v>395</v>
      </c>
      <c r="D192" s="18" t="s">
        <v>18</v>
      </c>
      <c r="E192" s="19">
        <v>132</v>
      </c>
      <c r="F192" s="20"/>
      <c r="G192" s="21"/>
      <c r="H192" s="22" t="s">
        <v>19</v>
      </c>
      <c r="J192" s="23">
        <v>0</v>
      </c>
      <c r="K192" s="23">
        <f>ROUNDUP(COUNTA(B$3:$B192)/30,0)</f>
        <v>7</v>
      </c>
      <c r="L192" s="24" t="str">
        <f t="shared" si="10"/>
        <v/>
      </c>
      <c r="M192" s="24" t="str">
        <f t="shared" si="10"/>
        <v/>
      </c>
      <c r="N192" s="5">
        <f t="shared" si="11"/>
        <v>12</v>
      </c>
      <c r="O192" s="5" t="str">
        <f t="shared" si="8"/>
        <v>規格表</v>
      </c>
      <c r="P192" s="5" t="str">
        <f t="shared" si="9"/>
        <v/>
      </c>
      <c r="U192" s="25"/>
      <c r="AZ192" s="26"/>
      <c r="BA192" s="16"/>
      <c r="BB192" s="16"/>
      <c r="BC192" s="16"/>
    </row>
    <row r="193" spans="1:55" ht="27" customHeight="1">
      <c r="A193" s="7">
        <v>191</v>
      </c>
      <c r="B193" s="28" t="s">
        <v>396</v>
      </c>
      <c r="C193" s="17" t="s">
        <v>397</v>
      </c>
      <c r="D193" s="18" t="s">
        <v>18</v>
      </c>
      <c r="E193" s="19">
        <v>16</v>
      </c>
      <c r="F193" s="20"/>
      <c r="G193" s="21"/>
      <c r="H193" s="22" t="s">
        <v>19</v>
      </c>
      <c r="J193" s="23">
        <v>0</v>
      </c>
      <c r="K193" s="23">
        <f>ROUNDUP(COUNTA(B$3:$B193)/30,0)</f>
        <v>7</v>
      </c>
      <c r="L193" s="24" t="str">
        <f t="shared" si="10"/>
        <v/>
      </c>
      <c r="M193" s="24" t="str">
        <f t="shared" si="10"/>
        <v/>
      </c>
      <c r="N193" s="5">
        <f t="shared" si="11"/>
        <v>12</v>
      </c>
      <c r="O193" s="5" t="str">
        <f t="shared" si="8"/>
        <v>規格表</v>
      </c>
      <c r="P193" s="5" t="str">
        <f t="shared" si="9"/>
        <v/>
      </c>
      <c r="U193" s="25"/>
      <c r="AZ193" s="26"/>
      <c r="BA193" s="16"/>
      <c r="BB193" s="16"/>
      <c r="BC193" s="16"/>
    </row>
    <row r="194" spans="1:55" ht="27" customHeight="1">
      <c r="A194" s="7">
        <v>192</v>
      </c>
      <c r="B194" s="28" t="s">
        <v>398</v>
      </c>
      <c r="C194" s="17" t="s">
        <v>399</v>
      </c>
      <c r="D194" s="18" t="s">
        <v>18</v>
      </c>
      <c r="E194" s="19">
        <v>17</v>
      </c>
      <c r="F194" s="20"/>
      <c r="G194" s="21"/>
      <c r="H194" s="22" t="s">
        <v>19</v>
      </c>
      <c r="J194" s="23">
        <v>0</v>
      </c>
      <c r="K194" s="23">
        <f>ROUNDUP(COUNTA(B$3:$B194)/30,0)</f>
        <v>7</v>
      </c>
      <c r="L194" s="24" t="str">
        <f t="shared" si="10"/>
        <v/>
      </c>
      <c r="M194" s="24" t="str">
        <f t="shared" si="10"/>
        <v/>
      </c>
      <c r="N194" s="5">
        <f t="shared" si="11"/>
        <v>12</v>
      </c>
      <c r="O194" s="5" t="str">
        <f t="shared" si="8"/>
        <v>規格表</v>
      </c>
      <c r="P194" s="5" t="str">
        <f t="shared" si="9"/>
        <v/>
      </c>
      <c r="U194" s="25"/>
      <c r="AZ194" s="26"/>
      <c r="BA194" s="16"/>
      <c r="BB194" s="16"/>
      <c r="BC194" s="16"/>
    </row>
    <row r="195" spans="1:55" ht="27" customHeight="1">
      <c r="A195" s="7">
        <v>193</v>
      </c>
      <c r="B195" s="29" t="s">
        <v>400</v>
      </c>
      <c r="C195" s="17" t="s">
        <v>401</v>
      </c>
      <c r="D195" s="18" t="s">
        <v>18</v>
      </c>
      <c r="E195" s="19">
        <v>10</v>
      </c>
      <c r="F195" s="20"/>
      <c r="G195" s="21"/>
      <c r="H195" s="22" t="s">
        <v>19</v>
      </c>
      <c r="J195" s="23">
        <v>0</v>
      </c>
      <c r="K195" s="23">
        <f>ROUNDUP(COUNTA(B$3:$B195)/30,0)</f>
        <v>7</v>
      </c>
      <c r="L195" s="24" t="str">
        <f t="shared" si="10"/>
        <v/>
      </c>
      <c r="M195" s="24" t="str">
        <f t="shared" si="10"/>
        <v/>
      </c>
      <c r="N195" s="5">
        <f t="shared" si="11"/>
        <v>12</v>
      </c>
      <c r="O195" s="5" t="str">
        <f t="shared" ref="O195:O258" si="12">LEFT(C195,3)</f>
        <v>規格表</v>
      </c>
      <c r="P195" s="5" t="str">
        <f t="shared" ref="P195:P258" si="13">IF(N195="","",IF(N195&gt;=20,"フォント縮小",""))</f>
        <v/>
      </c>
      <c r="U195" s="25"/>
      <c r="AZ195" s="26"/>
      <c r="BA195" s="16"/>
      <c r="BB195" s="16"/>
      <c r="BC195" s="16"/>
    </row>
    <row r="196" spans="1:55" ht="27" customHeight="1">
      <c r="A196" s="7">
        <v>194</v>
      </c>
      <c r="B196" s="17" t="s">
        <v>402</v>
      </c>
      <c r="C196" s="17" t="s">
        <v>403</v>
      </c>
      <c r="D196" s="18" t="s">
        <v>18</v>
      </c>
      <c r="E196" s="19">
        <v>14</v>
      </c>
      <c r="F196" s="20"/>
      <c r="G196" s="21"/>
      <c r="H196" s="22" t="s">
        <v>19</v>
      </c>
      <c r="J196" s="23">
        <v>0</v>
      </c>
      <c r="K196" s="23">
        <f>ROUNDUP(COUNTA(B$3:$B196)/30,0)</f>
        <v>7</v>
      </c>
      <c r="L196" s="24" t="str">
        <f t="shared" ref="L196:M259" si="14">IFERROR(IF(E196-INT(E196)=0,"",E196-INT(E196)),"")</f>
        <v/>
      </c>
      <c r="M196" s="24" t="str">
        <f t="shared" si="14"/>
        <v/>
      </c>
      <c r="N196" s="5">
        <f t="shared" ref="N196:N259" si="15">IF(LEN(C196)=0,"",LEN(C196))</f>
        <v>12</v>
      </c>
      <c r="O196" s="5" t="str">
        <f t="shared" si="12"/>
        <v>規格表</v>
      </c>
      <c r="P196" s="5" t="str">
        <f t="shared" si="13"/>
        <v/>
      </c>
      <c r="U196" s="25"/>
      <c r="AZ196" s="26"/>
      <c r="BA196" s="16"/>
      <c r="BB196" s="16"/>
      <c r="BC196" s="16"/>
    </row>
    <row r="197" spans="1:55" ht="27" customHeight="1">
      <c r="A197" s="7">
        <v>195</v>
      </c>
      <c r="B197" s="27" t="s">
        <v>404</v>
      </c>
      <c r="C197" s="17" t="s">
        <v>405</v>
      </c>
      <c r="D197" s="18" t="s">
        <v>18</v>
      </c>
      <c r="E197" s="19">
        <v>39</v>
      </c>
      <c r="F197" s="20"/>
      <c r="G197" s="21"/>
      <c r="H197" s="22" t="s">
        <v>19</v>
      </c>
      <c r="J197" s="23">
        <v>0</v>
      </c>
      <c r="K197" s="23">
        <f>ROUNDUP(COUNTA(B$3:$B197)/30,0)</f>
        <v>7</v>
      </c>
      <c r="L197" s="24" t="str">
        <f t="shared" si="14"/>
        <v/>
      </c>
      <c r="M197" s="24" t="str">
        <f t="shared" si="14"/>
        <v/>
      </c>
      <c r="N197" s="5">
        <f t="shared" si="15"/>
        <v>12</v>
      </c>
      <c r="O197" s="5" t="str">
        <f t="shared" si="12"/>
        <v>規格表</v>
      </c>
      <c r="P197" s="5" t="str">
        <f t="shared" si="13"/>
        <v/>
      </c>
      <c r="U197" s="25"/>
      <c r="AZ197" s="26"/>
      <c r="BA197" s="16"/>
      <c r="BB197" s="16"/>
      <c r="BC197" s="16"/>
    </row>
    <row r="198" spans="1:55" ht="27" customHeight="1">
      <c r="A198" s="7">
        <v>196</v>
      </c>
      <c r="B198" s="17" t="s">
        <v>406</v>
      </c>
      <c r="C198" s="17" t="s">
        <v>407</v>
      </c>
      <c r="D198" s="18" t="s">
        <v>18</v>
      </c>
      <c r="E198" s="19">
        <v>85</v>
      </c>
      <c r="F198" s="20"/>
      <c r="G198" s="21"/>
      <c r="H198" s="22" t="s">
        <v>19</v>
      </c>
      <c r="J198" s="23">
        <v>0</v>
      </c>
      <c r="K198" s="23">
        <f>ROUNDUP(COUNTA(B$3:$B198)/30,0)</f>
        <v>7</v>
      </c>
      <c r="L198" s="24" t="str">
        <f t="shared" si="14"/>
        <v/>
      </c>
      <c r="M198" s="24" t="str">
        <f t="shared" si="14"/>
        <v/>
      </c>
      <c r="N198" s="5">
        <f t="shared" si="15"/>
        <v>12</v>
      </c>
      <c r="O198" s="5" t="str">
        <f t="shared" si="12"/>
        <v>規格表</v>
      </c>
      <c r="P198" s="5" t="str">
        <f t="shared" si="13"/>
        <v/>
      </c>
      <c r="U198" s="25"/>
      <c r="AZ198" s="26"/>
      <c r="BA198" s="16"/>
      <c r="BB198" s="16"/>
      <c r="BC198" s="16"/>
    </row>
    <row r="199" spans="1:55" ht="27" customHeight="1">
      <c r="A199" s="7">
        <v>197</v>
      </c>
      <c r="B199" s="17" t="s">
        <v>408</v>
      </c>
      <c r="C199" s="17" t="s">
        <v>409</v>
      </c>
      <c r="D199" s="18" t="s">
        <v>18</v>
      </c>
      <c r="E199" s="19">
        <v>14</v>
      </c>
      <c r="F199" s="20"/>
      <c r="G199" s="21"/>
      <c r="H199" s="22" t="s">
        <v>19</v>
      </c>
      <c r="J199" s="23">
        <v>0</v>
      </c>
      <c r="K199" s="23">
        <f>ROUNDUP(COUNTA(B$3:$B199)/30,0)</f>
        <v>7</v>
      </c>
      <c r="L199" s="24" t="str">
        <f t="shared" si="14"/>
        <v/>
      </c>
      <c r="M199" s="24" t="str">
        <f t="shared" si="14"/>
        <v/>
      </c>
      <c r="N199" s="5">
        <f t="shared" si="15"/>
        <v>12</v>
      </c>
      <c r="O199" s="5" t="str">
        <f t="shared" si="12"/>
        <v>規格表</v>
      </c>
      <c r="P199" s="5" t="str">
        <f t="shared" si="13"/>
        <v/>
      </c>
      <c r="U199" s="25"/>
      <c r="AZ199" s="26"/>
      <c r="BA199" s="16"/>
      <c r="BB199" s="16"/>
      <c r="BC199" s="16"/>
    </row>
    <row r="200" spans="1:55" ht="27" customHeight="1">
      <c r="A200" s="7">
        <v>198</v>
      </c>
      <c r="B200" s="17" t="s">
        <v>410</v>
      </c>
      <c r="C200" s="29" t="s">
        <v>411</v>
      </c>
      <c r="D200" s="18" t="s">
        <v>18</v>
      </c>
      <c r="E200" s="19">
        <v>5</v>
      </c>
      <c r="F200" s="20"/>
      <c r="G200" s="21"/>
      <c r="H200" s="22" t="s">
        <v>19</v>
      </c>
      <c r="J200" s="23">
        <v>0</v>
      </c>
      <c r="K200" s="23">
        <f>ROUNDUP(COUNTA(B$3:$B200)/30,0)</f>
        <v>7</v>
      </c>
      <c r="L200" s="24" t="str">
        <f t="shared" si="14"/>
        <v/>
      </c>
      <c r="M200" s="24" t="str">
        <f t="shared" si="14"/>
        <v/>
      </c>
      <c r="N200" s="5">
        <f t="shared" si="15"/>
        <v>13</v>
      </c>
      <c r="O200" s="5" t="str">
        <f t="shared" si="12"/>
        <v>ニチレ</v>
      </c>
      <c r="P200" s="5" t="str">
        <f t="shared" si="13"/>
        <v/>
      </c>
      <c r="U200" s="25"/>
      <c r="AZ200" s="26"/>
      <c r="BA200" s="16"/>
      <c r="BB200" s="16"/>
      <c r="BC200" s="16"/>
    </row>
    <row r="201" spans="1:55" ht="27" customHeight="1">
      <c r="A201" s="7">
        <v>199</v>
      </c>
      <c r="B201" s="17" t="s">
        <v>412</v>
      </c>
      <c r="C201" s="17" t="s">
        <v>413</v>
      </c>
      <c r="D201" s="18" t="s">
        <v>18</v>
      </c>
      <c r="E201" s="19">
        <v>21</v>
      </c>
      <c r="F201" s="20"/>
      <c r="G201" s="21"/>
      <c r="H201" s="22" t="s">
        <v>19</v>
      </c>
      <c r="J201" s="23">
        <v>0</v>
      </c>
      <c r="K201" s="23">
        <f>ROUNDUP(COUNTA(B$3:$B201)/30,0)</f>
        <v>7</v>
      </c>
      <c r="L201" s="24" t="str">
        <f t="shared" si="14"/>
        <v/>
      </c>
      <c r="M201" s="24" t="str">
        <f t="shared" si="14"/>
        <v/>
      </c>
      <c r="N201" s="5">
        <f t="shared" si="15"/>
        <v>12</v>
      </c>
      <c r="O201" s="5" t="str">
        <f t="shared" si="12"/>
        <v>規格表</v>
      </c>
      <c r="P201" s="5" t="str">
        <f t="shared" si="13"/>
        <v/>
      </c>
      <c r="U201" s="25"/>
      <c r="AZ201" s="26"/>
      <c r="BA201" s="16"/>
      <c r="BB201" s="16"/>
      <c r="BC201" s="16"/>
    </row>
    <row r="202" spans="1:55" ht="27" customHeight="1">
      <c r="A202" s="7">
        <v>200</v>
      </c>
      <c r="B202" s="27" t="s">
        <v>414</v>
      </c>
      <c r="C202" s="17" t="s">
        <v>415</v>
      </c>
      <c r="D202" s="18" t="s">
        <v>18</v>
      </c>
      <c r="E202" s="19">
        <v>72</v>
      </c>
      <c r="F202" s="20"/>
      <c r="G202" s="21"/>
      <c r="H202" s="22" t="s">
        <v>19</v>
      </c>
      <c r="J202" s="23">
        <v>0</v>
      </c>
      <c r="K202" s="23">
        <f>ROUNDUP(COUNTA(B$3:$B202)/30,0)</f>
        <v>7</v>
      </c>
      <c r="L202" s="24" t="str">
        <f t="shared" si="14"/>
        <v/>
      </c>
      <c r="M202" s="24" t="str">
        <f t="shared" si="14"/>
        <v/>
      </c>
      <c r="N202" s="5">
        <f t="shared" si="15"/>
        <v>12</v>
      </c>
      <c r="O202" s="5" t="str">
        <f t="shared" si="12"/>
        <v>規格表</v>
      </c>
      <c r="P202" s="5" t="str">
        <f t="shared" si="13"/>
        <v/>
      </c>
      <c r="U202" s="25"/>
      <c r="AZ202" s="26"/>
      <c r="BA202" s="16"/>
      <c r="BB202" s="16"/>
      <c r="BC202" s="16"/>
    </row>
    <row r="203" spans="1:55" ht="27" customHeight="1">
      <c r="A203" s="7">
        <v>201</v>
      </c>
      <c r="B203" s="27" t="s">
        <v>416</v>
      </c>
      <c r="C203" s="17" t="s">
        <v>417</v>
      </c>
      <c r="D203" s="18" t="s">
        <v>34</v>
      </c>
      <c r="E203" s="19">
        <v>656</v>
      </c>
      <c r="F203" s="20"/>
      <c r="G203" s="21"/>
      <c r="H203" s="22" t="s">
        <v>19</v>
      </c>
      <c r="J203" s="23">
        <v>0</v>
      </c>
      <c r="K203" s="23">
        <f>ROUNDUP(COUNTA(B$3:$B203)/30,0)</f>
        <v>7</v>
      </c>
      <c r="L203" s="24" t="str">
        <f t="shared" si="14"/>
        <v/>
      </c>
      <c r="M203" s="24" t="str">
        <f t="shared" si="14"/>
        <v/>
      </c>
      <c r="N203" s="5">
        <f t="shared" si="15"/>
        <v>12</v>
      </c>
      <c r="O203" s="5" t="str">
        <f t="shared" si="12"/>
        <v>規格表</v>
      </c>
      <c r="P203" s="5" t="str">
        <f t="shared" si="13"/>
        <v/>
      </c>
      <c r="U203" s="25"/>
      <c r="AZ203" s="26"/>
      <c r="BA203" s="16"/>
      <c r="BB203" s="16"/>
      <c r="BC203" s="16"/>
    </row>
    <row r="204" spans="1:55" ht="27" customHeight="1">
      <c r="A204" s="7">
        <v>202</v>
      </c>
      <c r="B204" s="27" t="s">
        <v>418</v>
      </c>
      <c r="C204" s="29" t="s">
        <v>419</v>
      </c>
      <c r="D204" s="18" t="s">
        <v>18</v>
      </c>
      <c r="E204" s="19">
        <v>11</v>
      </c>
      <c r="F204" s="20"/>
      <c r="G204" s="21"/>
      <c r="H204" s="22" t="s">
        <v>19</v>
      </c>
      <c r="J204" s="23">
        <v>0</v>
      </c>
      <c r="K204" s="23">
        <f>ROUNDUP(COUNTA(B$3:$B204)/30,0)</f>
        <v>7</v>
      </c>
      <c r="L204" s="24" t="str">
        <f t="shared" si="14"/>
        <v/>
      </c>
      <c r="M204" s="24" t="str">
        <f t="shared" si="14"/>
        <v/>
      </c>
      <c r="N204" s="5">
        <f t="shared" si="15"/>
        <v>13</v>
      </c>
      <c r="O204" s="5" t="str">
        <f t="shared" si="12"/>
        <v>規格表</v>
      </c>
      <c r="P204" s="5" t="str">
        <f t="shared" si="13"/>
        <v/>
      </c>
      <c r="U204" s="25"/>
      <c r="AZ204" s="26"/>
      <c r="BA204" s="16"/>
      <c r="BB204" s="16"/>
      <c r="BC204" s="16"/>
    </row>
    <row r="205" spans="1:55" ht="27" customHeight="1">
      <c r="A205" s="7">
        <v>203</v>
      </c>
      <c r="B205" s="27" t="s">
        <v>420</v>
      </c>
      <c r="C205" s="17" t="s">
        <v>421</v>
      </c>
      <c r="D205" s="18" t="s">
        <v>18</v>
      </c>
      <c r="E205" s="19">
        <v>18</v>
      </c>
      <c r="F205" s="20"/>
      <c r="G205" s="21"/>
      <c r="H205" s="22" t="s">
        <v>19</v>
      </c>
      <c r="J205" s="23">
        <v>0</v>
      </c>
      <c r="K205" s="23">
        <f>ROUNDUP(COUNTA(B$3:$B205)/30,0)</f>
        <v>7</v>
      </c>
      <c r="L205" s="24" t="str">
        <f t="shared" si="14"/>
        <v/>
      </c>
      <c r="M205" s="24" t="str">
        <f t="shared" si="14"/>
        <v/>
      </c>
      <c r="N205" s="5">
        <f t="shared" si="15"/>
        <v>12</v>
      </c>
      <c r="O205" s="5" t="str">
        <f t="shared" si="12"/>
        <v>規格表</v>
      </c>
      <c r="P205" s="5" t="str">
        <f t="shared" si="13"/>
        <v/>
      </c>
      <c r="U205" s="25"/>
      <c r="AZ205" s="26"/>
      <c r="BA205" s="16"/>
      <c r="BB205" s="16"/>
      <c r="BC205" s="16"/>
    </row>
    <row r="206" spans="1:55" ht="27" customHeight="1">
      <c r="A206" s="7">
        <v>204</v>
      </c>
      <c r="B206" s="17" t="s">
        <v>422</v>
      </c>
      <c r="C206" s="17" t="s">
        <v>423</v>
      </c>
      <c r="D206" s="18" t="s">
        <v>322</v>
      </c>
      <c r="E206" s="19">
        <v>24</v>
      </c>
      <c r="F206" s="20"/>
      <c r="G206" s="21"/>
      <c r="H206" s="22" t="s">
        <v>19</v>
      </c>
      <c r="J206" s="23">
        <v>0</v>
      </c>
      <c r="K206" s="23">
        <f>ROUNDUP(COUNTA(B$3:$B206)/30,0)</f>
        <v>7</v>
      </c>
      <c r="L206" s="24" t="str">
        <f t="shared" si="14"/>
        <v/>
      </c>
      <c r="M206" s="24" t="str">
        <f t="shared" si="14"/>
        <v/>
      </c>
      <c r="N206" s="5">
        <f t="shared" si="15"/>
        <v>3</v>
      </c>
      <c r="O206" s="5" t="str">
        <f t="shared" si="12"/>
        <v>１号缶</v>
      </c>
      <c r="P206" s="5" t="str">
        <f t="shared" si="13"/>
        <v/>
      </c>
      <c r="U206" s="25"/>
      <c r="AZ206" s="26"/>
      <c r="BA206" s="16"/>
      <c r="BB206" s="16"/>
      <c r="BC206" s="16"/>
    </row>
    <row r="207" spans="1:55" ht="27" customHeight="1">
      <c r="A207" s="7">
        <v>205</v>
      </c>
      <c r="B207" s="27" t="s">
        <v>424</v>
      </c>
      <c r="C207" s="27" t="s">
        <v>425</v>
      </c>
      <c r="D207" s="18" t="s">
        <v>24</v>
      </c>
      <c r="E207" s="19">
        <v>4</v>
      </c>
      <c r="F207" s="20"/>
      <c r="G207" s="21"/>
      <c r="H207" s="22" t="s">
        <v>19</v>
      </c>
      <c r="J207" s="23">
        <v>0</v>
      </c>
      <c r="K207" s="23">
        <f>ROUNDUP(COUNTA(B$3:$B207)/30,0)</f>
        <v>7</v>
      </c>
      <c r="L207" s="24" t="str">
        <f t="shared" si="14"/>
        <v/>
      </c>
      <c r="M207" s="24" t="str">
        <f t="shared" si="14"/>
        <v/>
      </c>
      <c r="N207" s="5">
        <f t="shared" si="15"/>
        <v>19</v>
      </c>
      <c r="O207" s="5" t="str">
        <f t="shared" si="12"/>
        <v>軸には</v>
      </c>
      <c r="P207" s="5" t="str">
        <f t="shared" si="13"/>
        <v/>
      </c>
      <c r="U207" s="25"/>
      <c r="AZ207" s="26"/>
      <c r="BA207" s="16"/>
      <c r="BB207" s="16"/>
      <c r="BC207" s="16"/>
    </row>
    <row r="208" spans="1:55" ht="27" customHeight="1">
      <c r="A208" s="7">
        <v>206</v>
      </c>
      <c r="B208" s="17" t="s">
        <v>426</v>
      </c>
      <c r="C208" s="17" t="s">
        <v>427</v>
      </c>
      <c r="D208" s="18" t="s">
        <v>18</v>
      </c>
      <c r="E208" s="19">
        <v>5</v>
      </c>
      <c r="F208" s="20"/>
      <c r="G208" s="21"/>
      <c r="H208" s="22" t="s">
        <v>19</v>
      </c>
      <c r="J208" s="23">
        <v>0</v>
      </c>
      <c r="K208" s="23">
        <f>ROUNDUP(COUNTA(B$3:$B208)/30,0)</f>
        <v>7</v>
      </c>
      <c r="L208" s="24" t="str">
        <f t="shared" si="14"/>
        <v/>
      </c>
      <c r="M208" s="24" t="str">
        <f t="shared" si="14"/>
        <v/>
      </c>
      <c r="N208" s="5">
        <f t="shared" si="15"/>
        <v>11</v>
      </c>
      <c r="O208" s="5" t="str">
        <f t="shared" si="12"/>
        <v>規格表</v>
      </c>
      <c r="P208" s="5" t="str">
        <f t="shared" si="13"/>
        <v/>
      </c>
      <c r="U208" s="25"/>
      <c r="AZ208" s="26"/>
      <c r="BA208" s="16"/>
      <c r="BB208" s="16"/>
      <c r="BC208" s="16"/>
    </row>
    <row r="209" spans="1:55" ht="27" customHeight="1">
      <c r="A209" s="7">
        <v>207</v>
      </c>
      <c r="B209" s="17" t="s">
        <v>428</v>
      </c>
      <c r="C209" s="17" t="s">
        <v>429</v>
      </c>
      <c r="D209" s="18" t="s">
        <v>18</v>
      </c>
      <c r="E209" s="19">
        <v>74</v>
      </c>
      <c r="F209" s="20"/>
      <c r="G209" s="21"/>
      <c r="H209" s="22" t="s">
        <v>19</v>
      </c>
      <c r="J209" s="23">
        <v>0</v>
      </c>
      <c r="K209" s="23">
        <f>ROUNDUP(COUNTA(B$3:$B209)/30,0)</f>
        <v>7</v>
      </c>
      <c r="L209" s="24" t="str">
        <f t="shared" si="14"/>
        <v/>
      </c>
      <c r="M209" s="24" t="str">
        <f t="shared" si="14"/>
        <v/>
      </c>
      <c r="N209" s="5">
        <f t="shared" si="15"/>
        <v>12</v>
      </c>
      <c r="O209" s="5" t="str">
        <f t="shared" si="12"/>
        <v>規格表</v>
      </c>
      <c r="P209" s="5" t="str">
        <f t="shared" si="13"/>
        <v/>
      </c>
      <c r="U209" s="25"/>
      <c r="AZ209" s="26"/>
      <c r="BA209" s="16"/>
      <c r="BB209" s="16"/>
      <c r="BC209" s="16"/>
    </row>
    <row r="210" spans="1:55" ht="27" customHeight="1">
      <c r="A210" s="7">
        <v>208</v>
      </c>
      <c r="B210" s="17" t="s">
        <v>430</v>
      </c>
      <c r="C210" s="17" t="s">
        <v>431</v>
      </c>
      <c r="D210" s="18" t="s">
        <v>18</v>
      </c>
      <c r="E210" s="19">
        <v>2</v>
      </c>
      <c r="F210" s="20"/>
      <c r="G210" s="21"/>
      <c r="H210" s="22" t="s">
        <v>19</v>
      </c>
      <c r="J210" s="23">
        <v>0</v>
      </c>
      <c r="K210" s="23">
        <f>ROUNDUP(COUNTA(B$3:$B210)/30,0)</f>
        <v>7</v>
      </c>
      <c r="L210" s="24" t="str">
        <f t="shared" si="14"/>
        <v/>
      </c>
      <c r="M210" s="24" t="str">
        <f t="shared" si="14"/>
        <v/>
      </c>
      <c r="N210" s="5">
        <f t="shared" si="15"/>
        <v>11</v>
      </c>
      <c r="O210" s="5" t="str">
        <f t="shared" si="12"/>
        <v>規格表</v>
      </c>
      <c r="P210" s="5" t="str">
        <f t="shared" si="13"/>
        <v/>
      </c>
      <c r="U210" s="25"/>
      <c r="AZ210" s="26"/>
      <c r="BA210" s="16"/>
      <c r="BB210" s="16"/>
      <c r="BC210" s="16"/>
    </row>
    <row r="211" spans="1:55" ht="27" customHeight="1">
      <c r="A211" s="7">
        <v>209</v>
      </c>
      <c r="B211" s="17" t="s">
        <v>432</v>
      </c>
      <c r="C211" s="17" t="s">
        <v>433</v>
      </c>
      <c r="D211" s="18" t="s">
        <v>18</v>
      </c>
      <c r="E211" s="19">
        <v>34</v>
      </c>
      <c r="F211" s="20"/>
      <c r="G211" s="21"/>
      <c r="H211" s="22" t="s">
        <v>19</v>
      </c>
      <c r="J211" s="23">
        <v>0</v>
      </c>
      <c r="K211" s="23">
        <f>ROUNDUP(COUNTA(B$3:$B211)/30,0)</f>
        <v>7</v>
      </c>
      <c r="L211" s="24" t="str">
        <f t="shared" si="14"/>
        <v/>
      </c>
      <c r="M211" s="24" t="str">
        <f t="shared" si="14"/>
        <v/>
      </c>
      <c r="N211" s="5">
        <f t="shared" si="15"/>
        <v>12</v>
      </c>
      <c r="O211" s="5" t="str">
        <f t="shared" si="12"/>
        <v>規格表</v>
      </c>
      <c r="P211" s="5" t="str">
        <f t="shared" si="13"/>
        <v/>
      </c>
      <c r="U211" s="25"/>
      <c r="AZ211" s="26"/>
      <c r="BA211" s="16"/>
      <c r="BB211" s="16"/>
      <c r="BC211" s="16"/>
    </row>
    <row r="212" spans="1:55" ht="27" customHeight="1">
      <c r="A212" s="7">
        <v>210</v>
      </c>
      <c r="B212" s="17" t="s">
        <v>434</v>
      </c>
      <c r="C212" s="17" t="s">
        <v>435</v>
      </c>
      <c r="D212" s="18" t="s">
        <v>18</v>
      </c>
      <c r="E212" s="19">
        <v>77</v>
      </c>
      <c r="F212" s="20"/>
      <c r="G212" s="21"/>
      <c r="H212" s="22" t="s">
        <v>19</v>
      </c>
      <c r="J212" s="23">
        <v>0</v>
      </c>
      <c r="K212" s="23">
        <f>ROUNDUP(COUNTA(B$3:$B212)/30,0)</f>
        <v>7</v>
      </c>
      <c r="L212" s="24" t="str">
        <f t="shared" si="14"/>
        <v/>
      </c>
      <c r="M212" s="24" t="str">
        <f t="shared" si="14"/>
        <v/>
      </c>
      <c r="N212" s="5">
        <f t="shared" si="15"/>
        <v>12</v>
      </c>
      <c r="O212" s="5" t="str">
        <f t="shared" si="12"/>
        <v>規格表</v>
      </c>
      <c r="P212" s="5" t="str">
        <f t="shared" si="13"/>
        <v/>
      </c>
      <c r="U212" s="25"/>
      <c r="AZ212" s="26"/>
      <c r="BA212" s="16"/>
      <c r="BB212" s="16"/>
      <c r="BC212" s="16"/>
    </row>
    <row r="213" spans="1:55" ht="27" customHeight="1">
      <c r="A213" s="7">
        <v>211</v>
      </c>
      <c r="B213" s="17" t="s">
        <v>436</v>
      </c>
      <c r="C213" s="17" t="s">
        <v>437</v>
      </c>
      <c r="D213" s="18" t="s">
        <v>18</v>
      </c>
      <c r="E213" s="19">
        <v>12</v>
      </c>
      <c r="F213" s="20"/>
      <c r="G213" s="21"/>
      <c r="H213" s="22" t="s">
        <v>19</v>
      </c>
      <c r="J213" s="23">
        <v>0</v>
      </c>
      <c r="K213" s="23">
        <f>ROUNDUP(COUNTA(B$3:$B213)/30,0)</f>
        <v>8</v>
      </c>
      <c r="L213" s="24" t="str">
        <f t="shared" si="14"/>
        <v/>
      </c>
      <c r="M213" s="24" t="str">
        <f t="shared" si="14"/>
        <v/>
      </c>
      <c r="N213" s="5">
        <f t="shared" si="15"/>
        <v>10</v>
      </c>
      <c r="O213" s="5" t="str">
        <f t="shared" si="12"/>
        <v>規格表</v>
      </c>
      <c r="P213" s="5" t="str">
        <f t="shared" si="13"/>
        <v/>
      </c>
      <c r="U213" s="25"/>
      <c r="AZ213" s="26"/>
      <c r="BA213" s="16"/>
      <c r="BB213" s="16"/>
      <c r="BC213" s="16"/>
    </row>
    <row r="214" spans="1:55" ht="27" customHeight="1">
      <c r="A214" s="7">
        <v>212</v>
      </c>
      <c r="B214" s="17" t="s">
        <v>438</v>
      </c>
      <c r="C214" s="17" t="s">
        <v>439</v>
      </c>
      <c r="D214" s="18" t="s">
        <v>18</v>
      </c>
      <c r="E214" s="19">
        <v>107</v>
      </c>
      <c r="F214" s="20"/>
      <c r="G214" s="21"/>
      <c r="H214" s="22" t="s">
        <v>19</v>
      </c>
      <c r="J214" s="23">
        <v>0</v>
      </c>
      <c r="K214" s="23">
        <f>ROUNDUP(COUNTA(B$3:$B214)/30,0)</f>
        <v>8</v>
      </c>
      <c r="L214" s="24" t="str">
        <f t="shared" si="14"/>
        <v/>
      </c>
      <c r="M214" s="24" t="str">
        <f t="shared" si="14"/>
        <v/>
      </c>
      <c r="N214" s="5">
        <f t="shared" si="15"/>
        <v>11</v>
      </c>
      <c r="O214" s="5" t="str">
        <f t="shared" si="12"/>
        <v>規格表</v>
      </c>
      <c r="P214" s="5" t="str">
        <f t="shared" si="13"/>
        <v/>
      </c>
      <c r="U214" s="25"/>
      <c r="AZ214" s="26"/>
      <c r="BA214" s="16"/>
      <c r="BB214" s="16"/>
      <c r="BC214" s="16"/>
    </row>
    <row r="215" spans="1:55" ht="27" customHeight="1">
      <c r="A215" s="7">
        <v>213</v>
      </c>
      <c r="B215" s="17" t="s">
        <v>440</v>
      </c>
      <c r="C215" s="17" t="s">
        <v>441</v>
      </c>
      <c r="D215" s="18" t="s">
        <v>18</v>
      </c>
      <c r="E215" s="19">
        <v>703</v>
      </c>
      <c r="F215" s="20"/>
      <c r="G215" s="21"/>
      <c r="H215" s="22" t="s">
        <v>19</v>
      </c>
      <c r="J215" s="23">
        <v>0</v>
      </c>
      <c r="K215" s="23">
        <f>ROUNDUP(COUNTA(B$3:$B215)/30,0)</f>
        <v>8</v>
      </c>
      <c r="L215" s="24" t="str">
        <f t="shared" si="14"/>
        <v/>
      </c>
      <c r="M215" s="24" t="str">
        <f t="shared" si="14"/>
        <v/>
      </c>
      <c r="N215" s="5">
        <f t="shared" si="15"/>
        <v>10</v>
      </c>
      <c r="O215" s="5" t="str">
        <f t="shared" si="12"/>
        <v>規格表</v>
      </c>
      <c r="P215" s="5" t="str">
        <f t="shared" si="13"/>
        <v/>
      </c>
      <c r="U215" s="25"/>
      <c r="AZ215" s="26"/>
      <c r="BA215" s="16"/>
      <c r="BB215" s="16"/>
      <c r="BC215" s="16"/>
    </row>
    <row r="216" spans="1:55" ht="27" customHeight="1">
      <c r="A216" s="7">
        <v>214</v>
      </c>
      <c r="B216" s="17" t="s">
        <v>442</v>
      </c>
      <c r="C216" s="17" t="s">
        <v>443</v>
      </c>
      <c r="D216" s="18" t="s">
        <v>18</v>
      </c>
      <c r="E216" s="19">
        <v>17</v>
      </c>
      <c r="F216" s="20"/>
      <c r="G216" s="21"/>
      <c r="H216" s="22" t="s">
        <v>19</v>
      </c>
      <c r="J216" s="23">
        <v>0</v>
      </c>
      <c r="K216" s="23">
        <f>ROUNDUP(COUNTA(B$3:$B216)/30,0)</f>
        <v>8</v>
      </c>
      <c r="L216" s="24" t="str">
        <f t="shared" si="14"/>
        <v/>
      </c>
      <c r="M216" s="24" t="str">
        <f t="shared" si="14"/>
        <v/>
      </c>
      <c r="N216" s="5">
        <f t="shared" si="15"/>
        <v>11</v>
      </c>
      <c r="O216" s="5" t="str">
        <f t="shared" si="12"/>
        <v>規格表</v>
      </c>
      <c r="P216" s="5" t="str">
        <f t="shared" si="13"/>
        <v/>
      </c>
      <c r="U216" s="25"/>
      <c r="AZ216" s="26"/>
      <c r="BA216" s="16"/>
      <c r="BB216" s="16"/>
      <c r="BC216" s="16"/>
    </row>
    <row r="217" spans="1:55" ht="27" customHeight="1">
      <c r="A217" s="7">
        <v>215</v>
      </c>
      <c r="B217" s="17" t="s">
        <v>444</v>
      </c>
      <c r="C217" s="17" t="s">
        <v>445</v>
      </c>
      <c r="D217" s="18" t="s">
        <v>18</v>
      </c>
      <c r="E217" s="19">
        <v>25</v>
      </c>
      <c r="F217" s="20"/>
      <c r="G217" s="21"/>
      <c r="H217" s="22" t="s">
        <v>19</v>
      </c>
      <c r="J217" s="23">
        <v>0</v>
      </c>
      <c r="K217" s="23">
        <f>ROUNDUP(COUNTA(B$3:$B217)/30,0)</f>
        <v>8</v>
      </c>
      <c r="L217" s="24" t="str">
        <f t="shared" si="14"/>
        <v/>
      </c>
      <c r="M217" s="24" t="str">
        <f t="shared" si="14"/>
        <v/>
      </c>
      <c r="N217" s="5">
        <f t="shared" si="15"/>
        <v>10</v>
      </c>
      <c r="O217" s="5" t="str">
        <f t="shared" si="12"/>
        <v>規格表</v>
      </c>
      <c r="P217" s="5" t="str">
        <f t="shared" si="13"/>
        <v/>
      </c>
      <c r="U217" s="25"/>
      <c r="AZ217" s="26"/>
      <c r="BA217" s="16"/>
      <c r="BB217" s="16"/>
      <c r="BC217" s="16"/>
    </row>
    <row r="218" spans="1:55" ht="27" customHeight="1">
      <c r="A218" s="7">
        <v>216</v>
      </c>
      <c r="B218" s="17" t="s">
        <v>446</v>
      </c>
      <c r="C218" s="17" t="s">
        <v>447</v>
      </c>
      <c r="D218" s="18" t="s">
        <v>18</v>
      </c>
      <c r="E218" s="19">
        <v>34</v>
      </c>
      <c r="F218" s="20"/>
      <c r="G218" s="21"/>
      <c r="H218" s="22" t="s">
        <v>19</v>
      </c>
      <c r="J218" s="23">
        <v>0</v>
      </c>
      <c r="K218" s="23">
        <f>ROUNDUP(COUNTA(B$3:$B218)/30,0)</f>
        <v>8</v>
      </c>
      <c r="L218" s="24" t="str">
        <f t="shared" si="14"/>
        <v/>
      </c>
      <c r="M218" s="24" t="str">
        <f t="shared" si="14"/>
        <v/>
      </c>
      <c r="N218" s="5">
        <f t="shared" si="15"/>
        <v>12</v>
      </c>
      <c r="O218" s="5" t="str">
        <f t="shared" si="12"/>
        <v>規格表</v>
      </c>
      <c r="P218" s="5" t="str">
        <f t="shared" si="13"/>
        <v/>
      </c>
      <c r="U218" s="25"/>
      <c r="AZ218" s="26"/>
      <c r="BA218" s="16"/>
      <c r="BB218" s="16"/>
      <c r="BC218" s="16"/>
    </row>
    <row r="219" spans="1:55" ht="27" customHeight="1">
      <c r="A219" s="7">
        <v>217</v>
      </c>
      <c r="B219" s="17" t="s">
        <v>448</v>
      </c>
      <c r="C219" s="17" t="s">
        <v>449</v>
      </c>
      <c r="D219" s="18" t="s">
        <v>18</v>
      </c>
      <c r="E219" s="19">
        <v>60</v>
      </c>
      <c r="F219" s="20"/>
      <c r="G219" s="21"/>
      <c r="H219" s="22" t="s">
        <v>19</v>
      </c>
      <c r="J219" s="23">
        <v>0</v>
      </c>
      <c r="K219" s="23">
        <f>ROUNDUP(COUNTA(B$3:$B219)/30,0)</f>
        <v>8</v>
      </c>
      <c r="L219" s="24" t="str">
        <f t="shared" si="14"/>
        <v/>
      </c>
      <c r="M219" s="24" t="str">
        <f t="shared" si="14"/>
        <v/>
      </c>
      <c r="N219" s="5">
        <f t="shared" si="15"/>
        <v>12</v>
      </c>
      <c r="O219" s="5" t="str">
        <f t="shared" si="12"/>
        <v>規格表</v>
      </c>
      <c r="P219" s="5" t="str">
        <f t="shared" si="13"/>
        <v/>
      </c>
      <c r="U219" s="25"/>
      <c r="AZ219" s="26"/>
      <c r="BA219" s="16"/>
      <c r="BB219" s="16"/>
      <c r="BC219" s="16"/>
    </row>
    <row r="220" spans="1:55" ht="27" customHeight="1">
      <c r="A220" s="7">
        <v>218</v>
      </c>
      <c r="B220" s="17" t="s">
        <v>450</v>
      </c>
      <c r="C220" s="17" t="s">
        <v>451</v>
      </c>
      <c r="D220" s="18" t="s">
        <v>18</v>
      </c>
      <c r="E220" s="19">
        <v>9</v>
      </c>
      <c r="F220" s="20"/>
      <c r="G220" s="21"/>
      <c r="H220" s="22" t="s">
        <v>19</v>
      </c>
      <c r="J220" s="23">
        <v>0</v>
      </c>
      <c r="K220" s="23">
        <f>ROUNDUP(COUNTA(B$3:$B220)/30,0)</f>
        <v>8</v>
      </c>
      <c r="L220" s="24" t="str">
        <f t="shared" si="14"/>
        <v/>
      </c>
      <c r="M220" s="24" t="str">
        <f t="shared" si="14"/>
        <v/>
      </c>
      <c r="N220" s="5">
        <f t="shared" si="15"/>
        <v>12</v>
      </c>
      <c r="O220" s="5" t="str">
        <f t="shared" si="12"/>
        <v>規格表</v>
      </c>
      <c r="P220" s="5" t="str">
        <f t="shared" si="13"/>
        <v/>
      </c>
      <c r="U220" s="25"/>
      <c r="AZ220" s="26"/>
      <c r="BA220" s="16"/>
      <c r="BB220" s="16"/>
      <c r="BC220" s="16"/>
    </row>
    <row r="221" spans="1:55" ht="27" customHeight="1">
      <c r="A221" s="7">
        <v>219</v>
      </c>
      <c r="B221" s="17" t="s">
        <v>452</v>
      </c>
      <c r="C221" s="17" t="s">
        <v>453</v>
      </c>
      <c r="D221" s="18" t="s">
        <v>18</v>
      </c>
      <c r="E221" s="19">
        <v>365</v>
      </c>
      <c r="F221" s="20"/>
      <c r="G221" s="21"/>
      <c r="H221" s="22" t="s">
        <v>19</v>
      </c>
      <c r="J221" s="23">
        <v>0</v>
      </c>
      <c r="K221" s="23">
        <f>ROUNDUP(COUNTA(B$3:$B221)/30,0)</f>
        <v>8</v>
      </c>
      <c r="L221" s="24" t="str">
        <f t="shared" si="14"/>
        <v/>
      </c>
      <c r="M221" s="24" t="str">
        <f t="shared" si="14"/>
        <v/>
      </c>
      <c r="N221" s="5">
        <f t="shared" si="15"/>
        <v>12</v>
      </c>
      <c r="O221" s="5" t="str">
        <f t="shared" si="12"/>
        <v>規格表</v>
      </c>
      <c r="P221" s="5" t="str">
        <f t="shared" si="13"/>
        <v/>
      </c>
      <c r="U221" s="25"/>
      <c r="AZ221" s="26"/>
      <c r="BA221" s="16"/>
      <c r="BB221" s="16"/>
      <c r="BC221" s="16"/>
    </row>
    <row r="222" spans="1:55" ht="27" customHeight="1">
      <c r="A222" s="7">
        <v>220</v>
      </c>
      <c r="B222" s="17" t="s">
        <v>454</v>
      </c>
      <c r="C222" s="17" t="s">
        <v>455</v>
      </c>
      <c r="D222" s="18" t="s">
        <v>18</v>
      </c>
      <c r="E222" s="19">
        <v>86</v>
      </c>
      <c r="F222" s="20"/>
      <c r="G222" s="21"/>
      <c r="H222" s="22" t="s">
        <v>19</v>
      </c>
      <c r="J222" s="23">
        <v>0</v>
      </c>
      <c r="K222" s="23">
        <f>ROUNDUP(COUNTA(B$3:$B222)/30,0)</f>
        <v>8</v>
      </c>
      <c r="L222" s="24" t="str">
        <f t="shared" si="14"/>
        <v/>
      </c>
      <c r="M222" s="24" t="str">
        <f t="shared" si="14"/>
        <v/>
      </c>
      <c r="N222" s="5">
        <f t="shared" si="15"/>
        <v>12</v>
      </c>
      <c r="O222" s="5" t="str">
        <f t="shared" si="12"/>
        <v>規格表</v>
      </c>
      <c r="P222" s="5" t="str">
        <f t="shared" si="13"/>
        <v/>
      </c>
      <c r="U222" s="25"/>
      <c r="AZ222" s="26"/>
      <c r="BA222" s="16"/>
      <c r="BB222" s="16"/>
      <c r="BC222" s="16"/>
    </row>
    <row r="223" spans="1:55" ht="27" customHeight="1">
      <c r="A223" s="7">
        <v>221</v>
      </c>
      <c r="B223" s="17" t="s">
        <v>456</v>
      </c>
      <c r="C223" s="17" t="s">
        <v>457</v>
      </c>
      <c r="D223" s="18" t="s">
        <v>18</v>
      </c>
      <c r="E223" s="19">
        <v>39</v>
      </c>
      <c r="F223" s="20"/>
      <c r="G223" s="21"/>
      <c r="H223" s="22" t="s">
        <v>19</v>
      </c>
      <c r="J223" s="23">
        <v>0</v>
      </c>
      <c r="K223" s="23">
        <f>ROUNDUP(COUNTA(B$3:$B223)/30,0)</f>
        <v>8</v>
      </c>
      <c r="L223" s="24" t="str">
        <f t="shared" si="14"/>
        <v/>
      </c>
      <c r="M223" s="24" t="str">
        <f t="shared" si="14"/>
        <v/>
      </c>
      <c r="N223" s="5">
        <f t="shared" si="15"/>
        <v>12</v>
      </c>
      <c r="O223" s="5" t="str">
        <f t="shared" si="12"/>
        <v>規格表</v>
      </c>
      <c r="P223" s="5" t="str">
        <f t="shared" si="13"/>
        <v/>
      </c>
      <c r="U223" s="25"/>
      <c r="AZ223" s="26"/>
      <c r="BA223" s="16"/>
      <c r="BB223" s="16"/>
      <c r="BC223" s="16"/>
    </row>
    <row r="224" spans="1:55" ht="27" customHeight="1">
      <c r="A224" s="7">
        <v>222</v>
      </c>
      <c r="B224" s="17" t="s">
        <v>458</v>
      </c>
      <c r="C224" s="17" t="s">
        <v>459</v>
      </c>
      <c r="D224" s="18" t="s">
        <v>18</v>
      </c>
      <c r="E224" s="19">
        <v>13</v>
      </c>
      <c r="F224" s="20"/>
      <c r="G224" s="21"/>
      <c r="H224" s="22" t="s">
        <v>19</v>
      </c>
      <c r="J224" s="23">
        <v>0</v>
      </c>
      <c r="K224" s="23">
        <f>ROUNDUP(COUNTA(B$3:$B224)/30,0)</f>
        <v>8</v>
      </c>
      <c r="L224" s="24" t="str">
        <f t="shared" si="14"/>
        <v/>
      </c>
      <c r="M224" s="24" t="str">
        <f t="shared" si="14"/>
        <v/>
      </c>
      <c r="N224" s="5">
        <f t="shared" si="15"/>
        <v>11</v>
      </c>
      <c r="O224" s="5" t="str">
        <f t="shared" si="12"/>
        <v>規格表</v>
      </c>
      <c r="P224" s="5" t="str">
        <f t="shared" si="13"/>
        <v/>
      </c>
      <c r="U224" s="25"/>
      <c r="AZ224" s="26"/>
      <c r="BA224" s="16"/>
      <c r="BB224" s="16"/>
      <c r="BC224" s="16"/>
    </row>
    <row r="225" spans="1:55" ht="27" customHeight="1">
      <c r="A225" s="7">
        <v>223</v>
      </c>
      <c r="B225" s="17" t="s">
        <v>460</v>
      </c>
      <c r="C225" s="17" t="s">
        <v>461</v>
      </c>
      <c r="D225" s="18" t="s">
        <v>18</v>
      </c>
      <c r="E225" s="19">
        <v>226</v>
      </c>
      <c r="F225" s="20"/>
      <c r="G225" s="21"/>
      <c r="H225" s="22" t="s">
        <v>19</v>
      </c>
      <c r="J225" s="23">
        <v>0</v>
      </c>
      <c r="K225" s="23">
        <f>ROUNDUP(COUNTA(B$3:$B225)/30,0)</f>
        <v>8</v>
      </c>
      <c r="L225" s="24" t="str">
        <f t="shared" si="14"/>
        <v/>
      </c>
      <c r="M225" s="24" t="str">
        <f t="shared" si="14"/>
        <v/>
      </c>
      <c r="N225" s="5">
        <f t="shared" si="15"/>
        <v>12</v>
      </c>
      <c r="O225" s="5" t="str">
        <f t="shared" si="12"/>
        <v>規格表</v>
      </c>
      <c r="P225" s="5" t="str">
        <f t="shared" si="13"/>
        <v/>
      </c>
      <c r="U225" s="25"/>
      <c r="AZ225" s="26"/>
      <c r="BA225" s="16"/>
      <c r="BB225" s="16"/>
      <c r="BC225" s="16"/>
    </row>
    <row r="226" spans="1:55" ht="27" customHeight="1">
      <c r="A226" s="7">
        <v>224</v>
      </c>
      <c r="B226" s="17" t="s">
        <v>462</v>
      </c>
      <c r="C226" s="17" t="s">
        <v>463</v>
      </c>
      <c r="D226" s="18" t="s">
        <v>18</v>
      </c>
      <c r="E226" s="19">
        <v>45</v>
      </c>
      <c r="F226" s="20"/>
      <c r="G226" s="21"/>
      <c r="H226" s="22" t="s">
        <v>19</v>
      </c>
      <c r="J226" s="23">
        <v>0</v>
      </c>
      <c r="K226" s="23">
        <f>ROUNDUP(COUNTA(B$3:$B226)/30,0)</f>
        <v>8</v>
      </c>
      <c r="L226" s="24" t="str">
        <f t="shared" si="14"/>
        <v/>
      </c>
      <c r="M226" s="24" t="str">
        <f t="shared" si="14"/>
        <v/>
      </c>
      <c r="N226" s="5">
        <f t="shared" si="15"/>
        <v>12</v>
      </c>
      <c r="O226" s="5" t="str">
        <f t="shared" si="12"/>
        <v>規格表</v>
      </c>
      <c r="P226" s="5" t="str">
        <f t="shared" si="13"/>
        <v/>
      </c>
      <c r="U226" s="25"/>
      <c r="AZ226" s="26"/>
      <c r="BA226" s="16"/>
      <c r="BB226" s="16"/>
      <c r="BC226" s="16"/>
    </row>
    <row r="227" spans="1:55" ht="27" customHeight="1">
      <c r="A227" s="7">
        <v>225</v>
      </c>
      <c r="B227" s="28" t="s">
        <v>464</v>
      </c>
      <c r="C227" s="17" t="s">
        <v>465</v>
      </c>
      <c r="D227" s="18" t="s">
        <v>18</v>
      </c>
      <c r="E227" s="19">
        <v>12</v>
      </c>
      <c r="F227" s="20"/>
      <c r="G227" s="21"/>
      <c r="H227" s="22" t="s">
        <v>19</v>
      </c>
      <c r="J227" s="23">
        <v>0</v>
      </c>
      <c r="K227" s="23">
        <f>ROUNDUP(COUNTA(B$3:$B227)/30,0)</f>
        <v>8</v>
      </c>
      <c r="L227" s="24" t="str">
        <f t="shared" si="14"/>
        <v/>
      </c>
      <c r="M227" s="24" t="str">
        <f t="shared" si="14"/>
        <v/>
      </c>
      <c r="N227" s="5">
        <f t="shared" si="15"/>
        <v>12</v>
      </c>
      <c r="O227" s="5" t="str">
        <f t="shared" si="12"/>
        <v>規格表</v>
      </c>
      <c r="P227" s="5" t="str">
        <f t="shared" si="13"/>
        <v/>
      </c>
      <c r="U227" s="25"/>
      <c r="AZ227" s="26"/>
      <c r="BA227" s="16"/>
      <c r="BB227" s="16"/>
      <c r="BC227" s="16"/>
    </row>
    <row r="228" spans="1:55" ht="27" customHeight="1">
      <c r="A228" s="7">
        <v>226</v>
      </c>
      <c r="B228" s="17" t="s">
        <v>466</v>
      </c>
      <c r="C228" s="17" t="s">
        <v>467</v>
      </c>
      <c r="D228" s="18" t="s">
        <v>18</v>
      </c>
      <c r="E228" s="19">
        <v>18</v>
      </c>
      <c r="F228" s="20"/>
      <c r="G228" s="21"/>
      <c r="H228" s="22" t="s">
        <v>19</v>
      </c>
      <c r="J228" s="23">
        <v>0</v>
      </c>
      <c r="K228" s="23">
        <f>ROUNDUP(COUNTA(B$3:$B228)/30,0)</f>
        <v>8</v>
      </c>
      <c r="L228" s="24" t="str">
        <f t="shared" si="14"/>
        <v/>
      </c>
      <c r="M228" s="24" t="str">
        <f t="shared" si="14"/>
        <v/>
      </c>
      <c r="N228" s="5">
        <f t="shared" si="15"/>
        <v>11</v>
      </c>
      <c r="O228" s="5" t="str">
        <f t="shared" si="12"/>
        <v>規格表</v>
      </c>
      <c r="P228" s="5" t="str">
        <f t="shared" si="13"/>
        <v/>
      </c>
      <c r="U228" s="25"/>
      <c r="AZ228" s="26"/>
      <c r="BA228" s="16"/>
      <c r="BB228" s="16"/>
      <c r="BC228" s="16"/>
    </row>
    <row r="229" spans="1:55" ht="27" customHeight="1">
      <c r="A229" s="7">
        <v>227</v>
      </c>
      <c r="B229" s="17" t="s">
        <v>468</v>
      </c>
      <c r="C229" s="17" t="s">
        <v>469</v>
      </c>
      <c r="D229" s="18" t="s">
        <v>18</v>
      </c>
      <c r="E229" s="19">
        <v>4</v>
      </c>
      <c r="F229" s="20"/>
      <c r="G229" s="21"/>
      <c r="H229" s="22" t="s">
        <v>19</v>
      </c>
      <c r="J229" s="23">
        <v>0</v>
      </c>
      <c r="K229" s="23">
        <f>ROUNDUP(COUNTA(B$3:$B229)/30,0)</f>
        <v>8</v>
      </c>
      <c r="L229" s="24" t="str">
        <f t="shared" si="14"/>
        <v/>
      </c>
      <c r="M229" s="24" t="str">
        <f t="shared" si="14"/>
        <v/>
      </c>
      <c r="N229" s="5">
        <f t="shared" si="15"/>
        <v>11</v>
      </c>
      <c r="O229" s="5" t="str">
        <f t="shared" si="12"/>
        <v>規格表</v>
      </c>
      <c r="P229" s="5" t="str">
        <f t="shared" si="13"/>
        <v/>
      </c>
      <c r="U229" s="25"/>
      <c r="AZ229" s="26"/>
      <c r="BA229" s="16"/>
      <c r="BB229" s="16"/>
      <c r="BC229" s="16"/>
    </row>
    <row r="230" spans="1:55" ht="27" customHeight="1">
      <c r="A230" s="7">
        <v>228</v>
      </c>
      <c r="B230" s="17" t="s">
        <v>470</v>
      </c>
      <c r="C230" s="17" t="s">
        <v>471</v>
      </c>
      <c r="D230" s="18" t="s">
        <v>18</v>
      </c>
      <c r="E230" s="19">
        <v>1</v>
      </c>
      <c r="F230" s="20"/>
      <c r="G230" s="21"/>
      <c r="H230" s="22" t="s">
        <v>19</v>
      </c>
      <c r="J230" s="23">
        <v>0</v>
      </c>
      <c r="K230" s="23">
        <f>ROUNDUP(COUNTA(B$3:$B230)/30,0)</f>
        <v>8</v>
      </c>
      <c r="L230" s="24" t="str">
        <f t="shared" si="14"/>
        <v/>
      </c>
      <c r="M230" s="24" t="str">
        <f t="shared" si="14"/>
        <v/>
      </c>
      <c r="N230" s="5">
        <f t="shared" si="15"/>
        <v>11</v>
      </c>
      <c r="O230" s="5" t="str">
        <f t="shared" si="12"/>
        <v>規格表</v>
      </c>
      <c r="P230" s="5" t="str">
        <f t="shared" si="13"/>
        <v/>
      </c>
      <c r="U230" s="25"/>
      <c r="AZ230" s="26"/>
      <c r="BA230" s="16"/>
      <c r="BB230" s="16"/>
      <c r="BC230" s="16"/>
    </row>
    <row r="231" spans="1:55" ht="27" customHeight="1">
      <c r="A231" s="7">
        <v>229</v>
      </c>
      <c r="B231" s="17" t="s">
        <v>472</v>
      </c>
      <c r="C231" s="17" t="s">
        <v>473</v>
      </c>
      <c r="D231" s="18" t="s">
        <v>18</v>
      </c>
      <c r="E231" s="19">
        <v>38</v>
      </c>
      <c r="F231" s="20"/>
      <c r="G231" s="21"/>
      <c r="H231" s="22" t="s">
        <v>19</v>
      </c>
      <c r="J231" s="23">
        <v>0</v>
      </c>
      <c r="K231" s="23">
        <f>ROUNDUP(COUNTA(B$3:$B231)/30,0)</f>
        <v>8</v>
      </c>
      <c r="L231" s="24" t="str">
        <f t="shared" si="14"/>
        <v/>
      </c>
      <c r="M231" s="24" t="str">
        <f t="shared" si="14"/>
        <v/>
      </c>
      <c r="N231" s="5">
        <f t="shared" si="15"/>
        <v>12</v>
      </c>
      <c r="O231" s="5" t="str">
        <f t="shared" si="12"/>
        <v>規格表</v>
      </c>
      <c r="P231" s="5" t="str">
        <f t="shared" si="13"/>
        <v/>
      </c>
      <c r="U231" s="25"/>
      <c r="AZ231" s="26"/>
      <c r="BA231" s="16"/>
      <c r="BB231" s="16"/>
      <c r="BC231" s="16"/>
    </row>
    <row r="232" spans="1:55" ht="27" customHeight="1">
      <c r="A232" s="7">
        <v>230</v>
      </c>
      <c r="B232" s="17" t="s">
        <v>474</v>
      </c>
      <c r="C232" s="17" t="s">
        <v>475</v>
      </c>
      <c r="D232" s="18" t="s">
        <v>18</v>
      </c>
      <c r="E232" s="19">
        <v>231</v>
      </c>
      <c r="F232" s="20"/>
      <c r="G232" s="21"/>
      <c r="H232" s="22" t="s">
        <v>19</v>
      </c>
      <c r="J232" s="23">
        <v>0</v>
      </c>
      <c r="K232" s="23">
        <f>ROUNDUP(COUNTA(B$3:$B232)/30,0)</f>
        <v>8</v>
      </c>
      <c r="L232" s="24" t="str">
        <f t="shared" si="14"/>
        <v/>
      </c>
      <c r="M232" s="24" t="str">
        <f t="shared" si="14"/>
        <v/>
      </c>
      <c r="N232" s="5">
        <f t="shared" si="15"/>
        <v>11</v>
      </c>
      <c r="O232" s="5" t="str">
        <f t="shared" si="12"/>
        <v>規格表</v>
      </c>
      <c r="P232" s="5" t="str">
        <f t="shared" si="13"/>
        <v/>
      </c>
      <c r="U232" s="25"/>
      <c r="AZ232" s="26"/>
      <c r="BA232" s="16"/>
      <c r="BB232" s="16"/>
      <c r="BC232" s="16"/>
    </row>
    <row r="233" spans="1:55" ht="27" customHeight="1">
      <c r="A233" s="7">
        <v>231</v>
      </c>
      <c r="B233" s="17" t="s">
        <v>476</v>
      </c>
      <c r="C233" s="17" t="s">
        <v>477</v>
      </c>
      <c r="D233" s="18" t="s">
        <v>18</v>
      </c>
      <c r="E233" s="19">
        <v>20</v>
      </c>
      <c r="F233" s="20"/>
      <c r="G233" s="21"/>
      <c r="H233" s="22" t="s">
        <v>19</v>
      </c>
      <c r="J233" s="23">
        <v>0</v>
      </c>
      <c r="K233" s="23">
        <f>ROUNDUP(COUNTA(B$3:$B233)/30,0)</f>
        <v>8</v>
      </c>
      <c r="L233" s="24" t="str">
        <f t="shared" si="14"/>
        <v/>
      </c>
      <c r="M233" s="24" t="str">
        <f t="shared" si="14"/>
        <v/>
      </c>
      <c r="N233" s="5">
        <f t="shared" si="15"/>
        <v>8</v>
      </c>
      <c r="O233" s="5" t="str">
        <f t="shared" si="12"/>
        <v>５００</v>
      </c>
      <c r="P233" s="5" t="str">
        <f t="shared" si="13"/>
        <v/>
      </c>
      <c r="U233" s="25"/>
      <c r="AZ233" s="26"/>
      <c r="BA233" s="16"/>
      <c r="BB233" s="16"/>
      <c r="BC233" s="16"/>
    </row>
    <row r="234" spans="1:55" ht="27" customHeight="1">
      <c r="A234" s="7">
        <v>232</v>
      </c>
      <c r="B234" s="17" t="s">
        <v>478</v>
      </c>
      <c r="C234" s="29" t="s">
        <v>479</v>
      </c>
      <c r="D234" s="18" t="s">
        <v>18</v>
      </c>
      <c r="E234" s="19">
        <v>10</v>
      </c>
      <c r="F234" s="20"/>
      <c r="G234" s="21"/>
      <c r="H234" s="22" t="s">
        <v>19</v>
      </c>
      <c r="J234" s="23">
        <v>0</v>
      </c>
      <c r="K234" s="23">
        <f>ROUNDUP(COUNTA(B$3:$B234)/30,0)</f>
        <v>8</v>
      </c>
      <c r="L234" s="24" t="str">
        <f t="shared" si="14"/>
        <v/>
      </c>
      <c r="M234" s="24" t="str">
        <f t="shared" si="14"/>
        <v/>
      </c>
      <c r="N234" s="5">
        <f t="shared" si="15"/>
        <v>14</v>
      </c>
      <c r="O234" s="5" t="str">
        <f t="shared" si="12"/>
        <v>人参を</v>
      </c>
      <c r="P234" s="5" t="str">
        <f t="shared" si="13"/>
        <v/>
      </c>
      <c r="U234" s="25"/>
      <c r="AZ234" s="26"/>
      <c r="BA234" s="16"/>
      <c r="BB234" s="16"/>
      <c r="BC234" s="16"/>
    </row>
    <row r="235" spans="1:55" ht="27" customHeight="1">
      <c r="A235" s="7">
        <v>233</v>
      </c>
      <c r="B235" s="17" t="s">
        <v>480</v>
      </c>
      <c r="C235" s="17" t="s">
        <v>481</v>
      </c>
      <c r="D235" s="18" t="s">
        <v>18</v>
      </c>
      <c r="E235" s="19">
        <v>97</v>
      </c>
      <c r="F235" s="20"/>
      <c r="G235" s="21"/>
      <c r="H235" s="22" t="s">
        <v>19</v>
      </c>
      <c r="J235" s="23">
        <v>0</v>
      </c>
      <c r="K235" s="23">
        <f>ROUNDUP(COUNTA(B$3:$B235)/30,0)</f>
        <v>8</v>
      </c>
      <c r="L235" s="24" t="str">
        <f t="shared" si="14"/>
        <v/>
      </c>
      <c r="M235" s="24" t="str">
        <f t="shared" si="14"/>
        <v/>
      </c>
      <c r="N235" s="5">
        <f t="shared" si="15"/>
        <v>11</v>
      </c>
      <c r="O235" s="5" t="str">
        <f t="shared" si="12"/>
        <v>規格表</v>
      </c>
      <c r="P235" s="5" t="str">
        <f t="shared" si="13"/>
        <v/>
      </c>
      <c r="U235" s="25"/>
      <c r="AZ235" s="26"/>
      <c r="BA235" s="16"/>
      <c r="BB235" s="16"/>
      <c r="BC235" s="16"/>
    </row>
    <row r="236" spans="1:55" ht="27" customHeight="1">
      <c r="A236" s="7">
        <v>234</v>
      </c>
      <c r="B236" s="17" t="s">
        <v>482</v>
      </c>
      <c r="C236" s="17" t="s">
        <v>483</v>
      </c>
      <c r="D236" s="18" t="s">
        <v>18</v>
      </c>
      <c r="E236" s="19">
        <v>5</v>
      </c>
      <c r="F236" s="20"/>
      <c r="G236" s="21"/>
      <c r="H236" s="22" t="s">
        <v>19</v>
      </c>
      <c r="J236" s="23">
        <v>0</v>
      </c>
      <c r="K236" s="23">
        <f>ROUNDUP(COUNTA(B$3:$B236)/30,0)</f>
        <v>8</v>
      </c>
      <c r="L236" s="24" t="str">
        <f t="shared" si="14"/>
        <v/>
      </c>
      <c r="M236" s="24" t="str">
        <f t="shared" si="14"/>
        <v/>
      </c>
      <c r="N236" s="5">
        <f t="shared" si="15"/>
        <v>11</v>
      </c>
      <c r="O236" s="5" t="str">
        <f t="shared" si="12"/>
        <v>規格表</v>
      </c>
      <c r="P236" s="5" t="str">
        <f t="shared" si="13"/>
        <v/>
      </c>
      <c r="U236" s="25"/>
      <c r="AZ236" s="26"/>
      <c r="BA236" s="16"/>
      <c r="BB236" s="16"/>
      <c r="BC236" s="16"/>
    </row>
    <row r="237" spans="1:55" ht="27" customHeight="1">
      <c r="A237" s="7">
        <v>235</v>
      </c>
      <c r="B237" s="17" t="s">
        <v>484</v>
      </c>
      <c r="C237" s="17" t="s">
        <v>485</v>
      </c>
      <c r="D237" s="18" t="s">
        <v>18</v>
      </c>
      <c r="E237" s="19">
        <v>34</v>
      </c>
      <c r="F237" s="20"/>
      <c r="G237" s="21"/>
      <c r="H237" s="22" t="s">
        <v>19</v>
      </c>
      <c r="J237" s="23">
        <v>0</v>
      </c>
      <c r="K237" s="23">
        <f>ROUNDUP(COUNTA(B$3:$B237)/30,0)</f>
        <v>8</v>
      </c>
      <c r="L237" s="24" t="str">
        <f t="shared" si="14"/>
        <v/>
      </c>
      <c r="M237" s="24" t="str">
        <f t="shared" si="14"/>
        <v/>
      </c>
      <c r="N237" s="5">
        <f t="shared" si="15"/>
        <v>11</v>
      </c>
      <c r="O237" s="5" t="str">
        <f t="shared" si="12"/>
        <v>規格表</v>
      </c>
      <c r="P237" s="5" t="str">
        <f t="shared" si="13"/>
        <v/>
      </c>
      <c r="U237" s="25"/>
      <c r="AZ237" s="26"/>
      <c r="BA237" s="16"/>
      <c r="BB237" s="16"/>
      <c r="BC237" s="16"/>
    </row>
    <row r="238" spans="1:55" ht="27" customHeight="1">
      <c r="A238" s="7">
        <v>236</v>
      </c>
      <c r="B238" s="17" t="s">
        <v>486</v>
      </c>
      <c r="C238" s="17" t="s">
        <v>487</v>
      </c>
      <c r="D238" s="18" t="s">
        <v>18</v>
      </c>
      <c r="E238" s="19">
        <v>27</v>
      </c>
      <c r="F238" s="20"/>
      <c r="G238" s="21"/>
      <c r="H238" s="22" t="s">
        <v>19</v>
      </c>
      <c r="J238" s="23">
        <v>0</v>
      </c>
      <c r="K238" s="23">
        <f>ROUNDUP(COUNTA(B$3:$B238)/30,0)</f>
        <v>8</v>
      </c>
      <c r="L238" s="24" t="str">
        <f t="shared" si="14"/>
        <v/>
      </c>
      <c r="M238" s="24" t="str">
        <f t="shared" si="14"/>
        <v/>
      </c>
      <c r="N238" s="5">
        <f t="shared" si="15"/>
        <v>11</v>
      </c>
      <c r="O238" s="5" t="str">
        <f t="shared" si="12"/>
        <v>規格表</v>
      </c>
      <c r="P238" s="5" t="str">
        <f t="shared" si="13"/>
        <v/>
      </c>
      <c r="U238" s="25"/>
      <c r="AZ238" s="26"/>
      <c r="BA238" s="16"/>
      <c r="BB238" s="16"/>
      <c r="BC238" s="16"/>
    </row>
    <row r="239" spans="1:55" ht="27" customHeight="1">
      <c r="A239" s="7">
        <v>237</v>
      </c>
      <c r="B239" s="17" t="s">
        <v>488</v>
      </c>
      <c r="C239" s="17" t="s">
        <v>489</v>
      </c>
      <c r="D239" s="18" t="s">
        <v>18</v>
      </c>
      <c r="E239" s="19">
        <v>41</v>
      </c>
      <c r="F239" s="20"/>
      <c r="G239" s="21"/>
      <c r="H239" s="22" t="s">
        <v>19</v>
      </c>
      <c r="J239" s="23">
        <v>0</v>
      </c>
      <c r="K239" s="23">
        <f>ROUNDUP(COUNTA(B$3:$B239)/30,0)</f>
        <v>8</v>
      </c>
      <c r="L239" s="24" t="str">
        <f t="shared" si="14"/>
        <v/>
      </c>
      <c r="M239" s="24" t="str">
        <f t="shared" si="14"/>
        <v/>
      </c>
      <c r="N239" s="5">
        <f t="shared" si="15"/>
        <v>12</v>
      </c>
      <c r="O239" s="5" t="str">
        <f t="shared" si="12"/>
        <v>規格表</v>
      </c>
      <c r="P239" s="5" t="str">
        <f t="shared" si="13"/>
        <v/>
      </c>
      <c r="U239" s="25"/>
      <c r="AZ239" s="26"/>
      <c r="BA239" s="16"/>
      <c r="BB239" s="16"/>
      <c r="BC239" s="16"/>
    </row>
    <row r="240" spans="1:55" ht="27" customHeight="1">
      <c r="A240" s="7">
        <v>238</v>
      </c>
      <c r="B240" s="17" t="s">
        <v>490</v>
      </c>
      <c r="C240" s="17" t="s">
        <v>491</v>
      </c>
      <c r="D240" s="18" t="s">
        <v>18</v>
      </c>
      <c r="E240" s="19">
        <v>50</v>
      </c>
      <c r="F240" s="20"/>
      <c r="G240" s="21"/>
      <c r="H240" s="22" t="s">
        <v>19</v>
      </c>
      <c r="J240" s="23">
        <v>0</v>
      </c>
      <c r="K240" s="23">
        <f>ROUNDUP(COUNTA(B$3:$B240)/30,0)</f>
        <v>8</v>
      </c>
      <c r="L240" s="24" t="str">
        <f t="shared" si="14"/>
        <v/>
      </c>
      <c r="M240" s="24" t="str">
        <f t="shared" si="14"/>
        <v/>
      </c>
      <c r="N240" s="5">
        <f t="shared" si="15"/>
        <v>11</v>
      </c>
      <c r="O240" s="5" t="str">
        <f t="shared" si="12"/>
        <v>規格表</v>
      </c>
      <c r="P240" s="5" t="str">
        <f t="shared" si="13"/>
        <v/>
      </c>
      <c r="U240" s="25"/>
      <c r="AZ240" s="26"/>
      <c r="BA240" s="16"/>
      <c r="BB240" s="16"/>
      <c r="BC240" s="16"/>
    </row>
    <row r="241" spans="1:55" ht="27" customHeight="1">
      <c r="A241" s="7">
        <v>239</v>
      </c>
      <c r="B241" s="17" t="s">
        <v>492</v>
      </c>
      <c r="C241" s="17" t="s">
        <v>493</v>
      </c>
      <c r="D241" s="18" t="s">
        <v>31</v>
      </c>
      <c r="E241" s="19">
        <v>13</v>
      </c>
      <c r="F241" s="20"/>
      <c r="G241" s="21"/>
      <c r="H241" s="22" t="s">
        <v>19</v>
      </c>
      <c r="J241" s="23">
        <v>0</v>
      </c>
      <c r="K241" s="23">
        <f>ROUNDUP(COUNTA(B$3:$B241)/30,0)</f>
        <v>8</v>
      </c>
      <c r="L241" s="24" t="str">
        <f t="shared" si="14"/>
        <v/>
      </c>
      <c r="M241" s="24" t="str">
        <f t="shared" si="14"/>
        <v/>
      </c>
      <c r="N241" s="5">
        <f t="shared" si="15"/>
        <v>12</v>
      </c>
      <c r="O241" s="5" t="str">
        <f t="shared" si="12"/>
        <v>規格表</v>
      </c>
      <c r="P241" s="5" t="str">
        <f t="shared" si="13"/>
        <v/>
      </c>
      <c r="U241" s="25"/>
      <c r="AZ241" s="26"/>
      <c r="BA241" s="16"/>
      <c r="BB241" s="16"/>
      <c r="BC241" s="16"/>
    </row>
    <row r="242" spans="1:55" ht="27" customHeight="1">
      <c r="A242" s="7">
        <v>240</v>
      </c>
      <c r="B242" s="17" t="s">
        <v>494</v>
      </c>
      <c r="C242" s="17" t="s">
        <v>495</v>
      </c>
      <c r="D242" s="18" t="s">
        <v>18</v>
      </c>
      <c r="E242" s="19">
        <v>227</v>
      </c>
      <c r="F242" s="20"/>
      <c r="G242" s="21"/>
      <c r="H242" s="22" t="s">
        <v>19</v>
      </c>
      <c r="J242" s="23">
        <v>0</v>
      </c>
      <c r="K242" s="23">
        <f>ROUNDUP(COUNTA(B$3:$B242)/30,0)</f>
        <v>8</v>
      </c>
      <c r="L242" s="24" t="str">
        <f t="shared" si="14"/>
        <v/>
      </c>
      <c r="M242" s="24" t="str">
        <f t="shared" si="14"/>
        <v/>
      </c>
      <c r="N242" s="5">
        <f t="shared" si="15"/>
        <v>11</v>
      </c>
      <c r="O242" s="5" t="str">
        <f t="shared" si="12"/>
        <v>規格表</v>
      </c>
      <c r="P242" s="5" t="str">
        <f t="shared" si="13"/>
        <v/>
      </c>
      <c r="U242" s="25"/>
      <c r="AZ242" s="26"/>
      <c r="BA242" s="16"/>
      <c r="BB242" s="16"/>
      <c r="BC242" s="16"/>
    </row>
    <row r="243" spans="1:55" ht="27" customHeight="1">
      <c r="A243" s="7">
        <v>241</v>
      </c>
      <c r="B243" s="27" t="s">
        <v>496</v>
      </c>
      <c r="C243" s="17" t="s">
        <v>497</v>
      </c>
      <c r="D243" s="18" t="s">
        <v>34</v>
      </c>
      <c r="E243" s="19">
        <v>446</v>
      </c>
      <c r="F243" s="20"/>
      <c r="G243" s="21"/>
      <c r="H243" s="22" t="s">
        <v>19</v>
      </c>
      <c r="J243" s="23">
        <v>0</v>
      </c>
      <c r="K243" s="23">
        <f>ROUNDUP(COUNTA(B$3:$B243)/30,0)</f>
        <v>9</v>
      </c>
      <c r="L243" s="24" t="str">
        <f t="shared" si="14"/>
        <v/>
      </c>
      <c r="M243" s="24" t="str">
        <f t="shared" si="14"/>
        <v/>
      </c>
      <c r="N243" s="5">
        <f t="shared" si="15"/>
        <v>12</v>
      </c>
      <c r="O243" s="5" t="str">
        <f t="shared" si="12"/>
        <v>規格表</v>
      </c>
      <c r="P243" s="5" t="str">
        <f t="shared" si="13"/>
        <v/>
      </c>
      <c r="U243" s="25"/>
      <c r="AZ243" s="26"/>
      <c r="BA243" s="16"/>
      <c r="BB243" s="16"/>
      <c r="BC243" s="16"/>
    </row>
    <row r="244" spans="1:55" ht="27" customHeight="1">
      <c r="A244" s="7">
        <v>242</v>
      </c>
      <c r="B244" s="27" t="s">
        <v>498</v>
      </c>
      <c r="C244" s="17" t="s">
        <v>499</v>
      </c>
      <c r="D244" s="18" t="s">
        <v>34</v>
      </c>
      <c r="E244" s="19">
        <v>897</v>
      </c>
      <c r="F244" s="20"/>
      <c r="G244" s="21"/>
      <c r="H244" s="22" t="s">
        <v>19</v>
      </c>
      <c r="J244" s="23">
        <v>0</v>
      </c>
      <c r="K244" s="23">
        <f>ROUNDUP(COUNTA(B$3:$B244)/30,0)</f>
        <v>9</v>
      </c>
      <c r="L244" s="24" t="str">
        <f t="shared" si="14"/>
        <v/>
      </c>
      <c r="M244" s="24" t="str">
        <f t="shared" si="14"/>
        <v/>
      </c>
      <c r="N244" s="5">
        <f t="shared" si="15"/>
        <v>12</v>
      </c>
      <c r="O244" s="5" t="str">
        <f t="shared" si="12"/>
        <v>規格表</v>
      </c>
      <c r="P244" s="5" t="str">
        <f t="shared" si="13"/>
        <v/>
      </c>
      <c r="U244" s="25"/>
      <c r="AZ244" s="26"/>
      <c r="BA244" s="16"/>
      <c r="BB244" s="16"/>
      <c r="BC244" s="16"/>
    </row>
    <row r="245" spans="1:55" ht="27" customHeight="1">
      <c r="A245" s="7">
        <v>243</v>
      </c>
      <c r="B245" s="27" t="s">
        <v>500</v>
      </c>
      <c r="C245" s="17" t="s">
        <v>501</v>
      </c>
      <c r="D245" s="18" t="s">
        <v>34</v>
      </c>
      <c r="E245" s="19">
        <v>1004</v>
      </c>
      <c r="F245" s="20"/>
      <c r="G245" s="21"/>
      <c r="H245" s="22" t="s">
        <v>19</v>
      </c>
      <c r="J245" s="23">
        <v>0</v>
      </c>
      <c r="K245" s="23">
        <f>ROUNDUP(COUNTA(B$3:$B245)/30,0)</f>
        <v>9</v>
      </c>
      <c r="L245" s="24" t="str">
        <f t="shared" si="14"/>
        <v/>
      </c>
      <c r="M245" s="24" t="str">
        <f t="shared" si="14"/>
        <v/>
      </c>
      <c r="N245" s="5">
        <f t="shared" si="15"/>
        <v>12</v>
      </c>
      <c r="O245" s="5" t="str">
        <f t="shared" si="12"/>
        <v>規格表</v>
      </c>
      <c r="P245" s="5" t="str">
        <f t="shared" si="13"/>
        <v/>
      </c>
      <c r="U245" s="25"/>
      <c r="AZ245" s="26"/>
      <c r="BA245" s="16"/>
      <c r="BB245" s="16"/>
      <c r="BC245" s="16"/>
    </row>
    <row r="246" spans="1:55" ht="27" customHeight="1">
      <c r="A246" s="7">
        <v>244</v>
      </c>
      <c r="B246" s="17" t="s">
        <v>502</v>
      </c>
      <c r="C246" s="17" t="s">
        <v>503</v>
      </c>
      <c r="D246" s="18" t="s">
        <v>18</v>
      </c>
      <c r="E246" s="19">
        <v>72</v>
      </c>
      <c r="F246" s="20"/>
      <c r="G246" s="21"/>
      <c r="H246" s="22" t="s">
        <v>19</v>
      </c>
      <c r="J246" s="23">
        <v>0</v>
      </c>
      <c r="K246" s="23">
        <f>ROUNDUP(COUNTA(B$3:$B246)/30,0)</f>
        <v>9</v>
      </c>
      <c r="L246" s="24" t="str">
        <f t="shared" si="14"/>
        <v/>
      </c>
      <c r="M246" s="24" t="str">
        <f t="shared" si="14"/>
        <v/>
      </c>
      <c r="N246" s="5">
        <f t="shared" si="15"/>
        <v>11</v>
      </c>
      <c r="O246" s="5" t="str">
        <f t="shared" si="12"/>
        <v>規格表</v>
      </c>
      <c r="P246" s="5" t="str">
        <f t="shared" si="13"/>
        <v/>
      </c>
      <c r="U246" s="25"/>
      <c r="AZ246" s="26"/>
      <c r="BA246" s="16"/>
      <c r="BB246" s="16"/>
      <c r="BC246" s="16"/>
    </row>
    <row r="247" spans="1:55" ht="27" customHeight="1">
      <c r="A247" s="7">
        <v>245</v>
      </c>
      <c r="B247" s="17" t="s">
        <v>504</v>
      </c>
      <c r="C247" s="28" t="s">
        <v>505</v>
      </c>
      <c r="D247" s="18" t="s">
        <v>18</v>
      </c>
      <c r="E247" s="19">
        <v>14</v>
      </c>
      <c r="F247" s="20"/>
      <c r="G247" s="21"/>
      <c r="H247" s="22" t="s">
        <v>19</v>
      </c>
      <c r="J247" s="23">
        <v>0</v>
      </c>
      <c r="K247" s="23">
        <f>ROUNDUP(COUNTA(B$3:$B247)/30,0)</f>
        <v>9</v>
      </c>
      <c r="L247" s="24" t="str">
        <f t="shared" si="14"/>
        <v/>
      </c>
      <c r="M247" s="24" t="str">
        <f t="shared" si="14"/>
        <v/>
      </c>
      <c r="N247" s="5">
        <f t="shared" si="15"/>
        <v>15</v>
      </c>
      <c r="O247" s="5" t="str">
        <f t="shared" si="12"/>
        <v>１本４</v>
      </c>
      <c r="P247" s="5" t="str">
        <f t="shared" si="13"/>
        <v/>
      </c>
      <c r="U247" s="25"/>
      <c r="AZ247" s="26"/>
      <c r="BA247" s="16"/>
      <c r="BB247" s="16"/>
      <c r="BC247" s="16"/>
    </row>
    <row r="248" spans="1:55" ht="27" customHeight="1">
      <c r="A248" s="7">
        <v>246</v>
      </c>
      <c r="B248" s="17" t="s">
        <v>506</v>
      </c>
      <c r="C248" s="17" t="s">
        <v>507</v>
      </c>
      <c r="D248" s="18" t="s">
        <v>18</v>
      </c>
      <c r="E248" s="19">
        <v>34</v>
      </c>
      <c r="F248" s="20"/>
      <c r="G248" s="21"/>
      <c r="H248" s="22" t="s">
        <v>19</v>
      </c>
      <c r="J248" s="23">
        <v>0</v>
      </c>
      <c r="K248" s="23">
        <f>ROUNDUP(COUNTA(B$3:$B248)/30,0)</f>
        <v>9</v>
      </c>
      <c r="L248" s="24" t="str">
        <f t="shared" si="14"/>
        <v/>
      </c>
      <c r="M248" s="24" t="str">
        <f t="shared" si="14"/>
        <v/>
      </c>
      <c r="N248" s="5">
        <f t="shared" si="15"/>
        <v>12</v>
      </c>
      <c r="O248" s="5" t="str">
        <f t="shared" si="12"/>
        <v>規格表</v>
      </c>
      <c r="P248" s="5" t="str">
        <f t="shared" si="13"/>
        <v/>
      </c>
      <c r="U248" s="25"/>
      <c r="AZ248" s="26"/>
      <c r="BA248" s="16"/>
      <c r="BB248" s="16"/>
      <c r="BC248" s="16"/>
    </row>
    <row r="249" spans="1:55" ht="27" customHeight="1">
      <c r="A249" s="7">
        <v>247</v>
      </c>
      <c r="B249" s="17" t="s">
        <v>508</v>
      </c>
      <c r="C249" s="17" t="s">
        <v>509</v>
      </c>
      <c r="D249" s="18" t="s">
        <v>18</v>
      </c>
      <c r="E249" s="19">
        <v>41</v>
      </c>
      <c r="F249" s="20"/>
      <c r="G249" s="21"/>
      <c r="H249" s="22" t="s">
        <v>19</v>
      </c>
      <c r="J249" s="23">
        <v>0</v>
      </c>
      <c r="K249" s="23">
        <f>ROUNDUP(COUNTA(B$3:$B249)/30,0)</f>
        <v>9</v>
      </c>
      <c r="L249" s="24" t="str">
        <f t="shared" si="14"/>
        <v/>
      </c>
      <c r="M249" s="24" t="str">
        <f t="shared" si="14"/>
        <v/>
      </c>
      <c r="N249" s="5">
        <f t="shared" si="15"/>
        <v>12</v>
      </c>
      <c r="O249" s="5" t="str">
        <f t="shared" si="12"/>
        <v>規格表</v>
      </c>
      <c r="P249" s="5" t="str">
        <f t="shared" si="13"/>
        <v/>
      </c>
      <c r="U249" s="25"/>
      <c r="AZ249" s="26"/>
      <c r="BA249" s="16"/>
      <c r="BB249" s="16"/>
      <c r="BC249" s="16"/>
    </row>
    <row r="250" spans="1:55" ht="27" customHeight="1">
      <c r="A250" s="7">
        <v>248</v>
      </c>
      <c r="B250" s="17" t="s">
        <v>510</v>
      </c>
      <c r="C250" s="17" t="s">
        <v>511</v>
      </c>
      <c r="D250" s="18" t="s">
        <v>18</v>
      </c>
      <c r="E250" s="19">
        <v>4</v>
      </c>
      <c r="F250" s="20"/>
      <c r="G250" s="21"/>
      <c r="H250" s="22" t="s">
        <v>19</v>
      </c>
      <c r="J250" s="23">
        <v>0</v>
      </c>
      <c r="K250" s="23">
        <f>ROUNDUP(COUNTA(B$3:$B250)/30,0)</f>
        <v>9</v>
      </c>
      <c r="L250" s="24" t="str">
        <f t="shared" si="14"/>
        <v/>
      </c>
      <c r="M250" s="24" t="str">
        <f t="shared" si="14"/>
        <v/>
      </c>
      <c r="N250" s="5">
        <f t="shared" si="15"/>
        <v>12</v>
      </c>
      <c r="O250" s="5" t="str">
        <f t="shared" si="12"/>
        <v>規格表</v>
      </c>
      <c r="P250" s="5" t="str">
        <f t="shared" si="13"/>
        <v/>
      </c>
      <c r="U250" s="25"/>
      <c r="AZ250" s="26"/>
      <c r="BA250" s="16"/>
      <c r="BB250" s="16"/>
      <c r="BC250" s="16"/>
    </row>
    <row r="251" spans="1:55" ht="27" customHeight="1">
      <c r="A251" s="7">
        <v>249</v>
      </c>
      <c r="B251" s="17" t="s">
        <v>512</v>
      </c>
      <c r="C251" s="17" t="s">
        <v>513</v>
      </c>
      <c r="D251" s="18" t="s">
        <v>18</v>
      </c>
      <c r="E251" s="19">
        <v>37</v>
      </c>
      <c r="F251" s="20"/>
      <c r="G251" s="21"/>
      <c r="H251" s="22" t="s">
        <v>19</v>
      </c>
      <c r="J251" s="23">
        <v>0</v>
      </c>
      <c r="K251" s="23">
        <f>ROUNDUP(COUNTA(B$3:$B251)/30,0)</f>
        <v>9</v>
      </c>
      <c r="L251" s="24" t="str">
        <f t="shared" si="14"/>
        <v/>
      </c>
      <c r="M251" s="24" t="str">
        <f t="shared" si="14"/>
        <v/>
      </c>
      <c r="N251" s="5">
        <f t="shared" si="15"/>
        <v>12</v>
      </c>
      <c r="O251" s="5" t="str">
        <f t="shared" si="12"/>
        <v>規格表</v>
      </c>
      <c r="P251" s="5" t="str">
        <f t="shared" si="13"/>
        <v/>
      </c>
      <c r="U251" s="25"/>
      <c r="AZ251" s="26"/>
      <c r="BA251" s="16"/>
      <c r="BB251" s="16"/>
      <c r="BC251" s="16"/>
    </row>
    <row r="252" spans="1:55" ht="27" customHeight="1">
      <c r="A252" s="7">
        <v>250</v>
      </c>
      <c r="B252" s="17" t="s">
        <v>514</v>
      </c>
      <c r="C252" s="17" t="s">
        <v>515</v>
      </c>
      <c r="D252" s="18" t="s">
        <v>18</v>
      </c>
      <c r="E252" s="19">
        <v>1</v>
      </c>
      <c r="F252" s="20"/>
      <c r="G252" s="21"/>
      <c r="H252" s="22" t="s">
        <v>19</v>
      </c>
      <c r="J252" s="23">
        <v>0</v>
      </c>
      <c r="K252" s="23">
        <f>ROUNDUP(COUNTA(B$3:$B252)/30,0)</f>
        <v>9</v>
      </c>
      <c r="L252" s="24" t="str">
        <f t="shared" si="14"/>
        <v/>
      </c>
      <c r="M252" s="24" t="str">
        <f t="shared" si="14"/>
        <v/>
      </c>
      <c r="N252" s="5">
        <f t="shared" si="15"/>
        <v>11</v>
      </c>
      <c r="O252" s="5" t="str">
        <f t="shared" si="12"/>
        <v>規格表</v>
      </c>
      <c r="P252" s="5" t="str">
        <f t="shared" si="13"/>
        <v/>
      </c>
      <c r="U252" s="25"/>
      <c r="AZ252" s="26"/>
      <c r="BA252" s="16"/>
      <c r="BB252" s="16"/>
      <c r="BC252" s="16"/>
    </row>
    <row r="253" spans="1:55" ht="27" customHeight="1">
      <c r="A253" s="7">
        <v>251</v>
      </c>
      <c r="B253" s="17" t="s">
        <v>516</v>
      </c>
      <c r="C253" s="17" t="s">
        <v>517</v>
      </c>
      <c r="D253" s="18" t="s">
        <v>18</v>
      </c>
      <c r="E253" s="19">
        <v>5</v>
      </c>
      <c r="F253" s="20"/>
      <c r="G253" s="21"/>
      <c r="H253" s="22" t="s">
        <v>19</v>
      </c>
      <c r="J253" s="23">
        <v>0</v>
      </c>
      <c r="K253" s="23">
        <f>ROUNDUP(COUNTA(B$3:$B253)/30,0)</f>
        <v>9</v>
      </c>
      <c r="L253" s="24" t="str">
        <f t="shared" si="14"/>
        <v/>
      </c>
      <c r="M253" s="24" t="str">
        <f t="shared" si="14"/>
        <v/>
      </c>
      <c r="N253" s="5">
        <f t="shared" si="15"/>
        <v>12</v>
      </c>
      <c r="O253" s="5" t="str">
        <f t="shared" si="12"/>
        <v>規格表</v>
      </c>
      <c r="P253" s="5" t="str">
        <f t="shared" si="13"/>
        <v/>
      </c>
      <c r="U253" s="25"/>
      <c r="AZ253" s="26"/>
      <c r="BA253" s="16"/>
      <c r="BB253" s="16"/>
      <c r="BC253" s="16"/>
    </row>
    <row r="254" spans="1:55" ht="27" customHeight="1">
      <c r="A254" s="7">
        <v>252</v>
      </c>
      <c r="B254" s="17" t="s">
        <v>518</v>
      </c>
      <c r="C254" s="17" t="s">
        <v>519</v>
      </c>
      <c r="D254" s="18" t="s">
        <v>217</v>
      </c>
      <c r="E254" s="19">
        <v>100</v>
      </c>
      <c r="F254" s="20"/>
      <c r="G254" s="21"/>
      <c r="H254" s="22" t="s">
        <v>19</v>
      </c>
      <c r="J254" s="23">
        <v>0</v>
      </c>
      <c r="K254" s="23">
        <f>ROUNDUP(COUNTA(B$3:$B254)/30,0)</f>
        <v>9</v>
      </c>
      <c r="L254" s="24" t="str">
        <f t="shared" si="14"/>
        <v/>
      </c>
      <c r="M254" s="24" t="str">
        <f t="shared" si="14"/>
        <v/>
      </c>
      <c r="N254" s="5">
        <f t="shared" si="15"/>
        <v>11</v>
      </c>
      <c r="O254" s="5" t="str">
        <f t="shared" si="12"/>
        <v>規格表</v>
      </c>
      <c r="P254" s="5" t="str">
        <f t="shared" si="13"/>
        <v/>
      </c>
      <c r="U254" s="25"/>
      <c r="AZ254" s="26"/>
      <c r="BA254" s="16"/>
      <c r="BB254" s="16"/>
      <c r="BC254" s="16"/>
    </row>
    <row r="255" spans="1:55" ht="27" customHeight="1">
      <c r="A255" s="7">
        <v>253</v>
      </c>
      <c r="B255" s="17" t="s">
        <v>520</v>
      </c>
      <c r="C255" s="17" t="s">
        <v>521</v>
      </c>
      <c r="D255" s="18" t="s">
        <v>18</v>
      </c>
      <c r="E255" s="19">
        <v>102</v>
      </c>
      <c r="F255" s="20"/>
      <c r="G255" s="21"/>
      <c r="H255" s="22" t="s">
        <v>19</v>
      </c>
      <c r="J255" s="23">
        <v>0</v>
      </c>
      <c r="K255" s="23">
        <f>ROUNDUP(COUNTA(B$3:$B255)/30,0)</f>
        <v>9</v>
      </c>
      <c r="L255" s="24" t="str">
        <f t="shared" si="14"/>
        <v/>
      </c>
      <c r="M255" s="24" t="str">
        <f t="shared" si="14"/>
        <v/>
      </c>
      <c r="N255" s="5">
        <f t="shared" si="15"/>
        <v>11</v>
      </c>
      <c r="O255" s="5" t="str">
        <f t="shared" si="12"/>
        <v>規格表</v>
      </c>
      <c r="P255" s="5" t="str">
        <f t="shared" si="13"/>
        <v/>
      </c>
      <c r="U255" s="25"/>
      <c r="AZ255" s="26"/>
      <c r="BA255" s="16"/>
      <c r="BB255" s="16"/>
      <c r="BC255" s="16"/>
    </row>
    <row r="256" spans="1:55" ht="27" customHeight="1">
      <c r="A256" s="7">
        <v>254</v>
      </c>
      <c r="B256" s="17" t="s">
        <v>522</v>
      </c>
      <c r="C256" s="17" t="s">
        <v>523</v>
      </c>
      <c r="D256" s="18" t="s">
        <v>18</v>
      </c>
      <c r="E256" s="19">
        <v>2</v>
      </c>
      <c r="F256" s="20"/>
      <c r="G256" s="21"/>
      <c r="H256" s="22" t="s">
        <v>19</v>
      </c>
      <c r="J256" s="23">
        <v>0</v>
      </c>
      <c r="K256" s="23">
        <f>ROUNDUP(COUNTA(B$3:$B256)/30,0)</f>
        <v>9</v>
      </c>
      <c r="L256" s="24" t="str">
        <f t="shared" si="14"/>
        <v/>
      </c>
      <c r="M256" s="24" t="str">
        <f t="shared" si="14"/>
        <v/>
      </c>
      <c r="N256" s="5">
        <f t="shared" si="15"/>
        <v>12</v>
      </c>
      <c r="O256" s="5" t="str">
        <f t="shared" si="12"/>
        <v>規格表</v>
      </c>
      <c r="P256" s="5" t="str">
        <f t="shared" si="13"/>
        <v/>
      </c>
      <c r="U256" s="25"/>
      <c r="AZ256" s="26"/>
      <c r="BA256" s="16"/>
      <c r="BB256" s="16"/>
      <c r="BC256" s="16"/>
    </row>
    <row r="257" spans="1:55" ht="27" customHeight="1">
      <c r="A257" s="7">
        <v>255</v>
      </c>
      <c r="B257" s="17" t="s">
        <v>524</v>
      </c>
      <c r="C257" s="17" t="s">
        <v>525</v>
      </c>
      <c r="D257" s="18" t="s">
        <v>18</v>
      </c>
      <c r="E257" s="19">
        <v>1</v>
      </c>
      <c r="F257" s="20"/>
      <c r="G257" s="21"/>
      <c r="H257" s="22" t="s">
        <v>19</v>
      </c>
      <c r="J257" s="23">
        <v>0</v>
      </c>
      <c r="K257" s="23">
        <f>ROUNDUP(COUNTA(B$3:$B257)/30,0)</f>
        <v>9</v>
      </c>
      <c r="L257" s="24" t="str">
        <f t="shared" si="14"/>
        <v/>
      </c>
      <c r="M257" s="24" t="str">
        <f t="shared" si="14"/>
        <v/>
      </c>
      <c r="N257" s="5">
        <f t="shared" si="15"/>
        <v>12</v>
      </c>
      <c r="O257" s="5" t="str">
        <f t="shared" si="12"/>
        <v>規格表</v>
      </c>
      <c r="P257" s="5" t="str">
        <f t="shared" si="13"/>
        <v/>
      </c>
      <c r="U257" s="25"/>
      <c r="AZ257" s="26"/>
      <c r="BA257" s="16"/>
      <c r="BB257" s="16"/>
      <c r="BC257" s="16"/>
    </row>
    <row r="258" spans="1:55" ht="27" customHeight="1">
      <c r="A258" s="7">
        <v>256</v>
      </c>
      <c r="B258" s="17" t="s">
        <v>526</v>
      </c>
      <c r="C258" s="17" t="s">
        <v>527</v>
      </c>
      <c r="D258" s="18" t="s">
        <v>18</v>
      </c>
      <c r="E258" s="19">
        <v>2</v>
      </c>
      <c r="F258" s="20"/>
      <c r="G258" s="21"/>
      <c r="H258" s="22" t="s">
        <v>19</v>
      </c>
      <c r="J258" s="23">
        <v>0</v>
      </c>
      <c r="K258" s="23">
        <f>ROUNDUP(COUNTA(B$3:$B258)/30,0)</f>
        <v>9</v>
      </c>
      <c r="L258" s="24" t="str">
        <f t="shared" si="14"/>
        <v/>
      </c>
      <c r="M258" s="24" t="str">
        <f t="shared" si="14"/>
        <v/>
      </c>
      <c r="N258" s="5">
        <f t="shared" si="15"/>
        <v>11</v>
      </c>
      <c r="O258" s="5" t="str">
        <f t="shared" si="12"/>
        <v>規格表</v>
      </c>
      <c r="P258" s="5" t="str">
        <f t="shared" si="13"/>
        <v/>
      </c>
      <c r="U258" s="25"/>
      <c r="AZ258" s="26"/>
      <c r="BA258" s="16"/>
      <c r="BB258" s="16"/>
      <c r="BC258" s="16"/>
    </row>
    <row r="259" spans="1:55" ht="27" customHeight="1">
      <c r="A259" s="7">
        <v>257</v>
      </c>
      <c r="B259" s="17" t="s">
        <v>528</v>
      </c>
      <c r="C259" s="17" t="s">
        <v>529</v>
      </c>
      <c r="D259" s="18" t="s">
        <v>18</v>
      </c>
      <c r="E259" s="19">
        <v>18</v>
      </c>
      <c r="F259" s="20"/>
      <c r="G259" s="21"/>
      <c r="H259" s="22" t="s">
        <v>19</v>
      </c>
      <c r="J259" s="23">
        <v>0</v>
      </c>
      <c r="K259" s="23">
        <f>ROUNDUP(COUNTA(B$3:$B259)/30,0)</f>
        <v>9</v>
      </c>
      <c r="L259" s="24" t="str">
        <f t="shared" si="14"/>
        <v/>
      </c>
      <c r="M259" s="24" t="str">
        <f t="shared" si="14"/>
        <v/>
      </c>
      <c r="N259" s="5">
        <f t="shared" si="15"/>
        <v>12</v>
      </c>
      <c r="O259" s="5" t="str">
        <f t="shared" ref="O259:O322" si="16">LEFT(C259,3)</f>
        <v>規格表</v>
      </c>
      <c r="P259" s="5" t="str">
        <f t="shared" ref="P259:P322" si="17">IF(N259="","",IF(N259&gt;=20,"フォント縮小",""))</f>
        <v/>
      </c>
      <c r="U259" s="25"/>
      <c r="AZ259" s="26"/>
      <c r="BA259" s="16"/>
      <c r="BB259" s="16"/>
      <c r="BC259" s="16"/>
    </row>
    <row r="260" spans="1:55" ht="27" customHeight="1">
      <c r="A260" s="7">
        <v>258</v>
      </c>
      <c r="B260" s="17" t="s">
        <v>530</v>
      </c>
      <c r="C260" s="27" t="s">
        <v>531</v>
      </c>
      <c r="D260" s="18" t="s">
        <v>217</v>
      </c>
      <c r="E260" s="19">
        <v>35</v>
      </c>
      <c r="F260" s="20"/>
      <c r="G260" s="21"/>
      <c r="H260" s="22" t="s">
        <v>19</v>
      </c>
      <c r="J260" s="23">
        <v>0</v>
      </c>
      <c r="K260" s="23">
        <f>ROUNDUP(COUNTA(B$3:$B260)/30,0)</f>
        <v>9</v>
      </c>
      <c r="L260" s="24" t="str">
        <f t="shared" ref="L260:M323" si="18">IFERROR(IF(E260-INT(E260)=0,"",E260-INT(E260)),"")</f>
        <v/>
      </c>
      <c r="M260" s="24" t="str">
        <f t="shared" si="18"/>
        <v/>
      </c>
      <c r="N260" s="5">
        <f t="shared" ref="N260:N323" si="19">IF(LEN(C260)=0,"",LEN(C260))</f>
        <v>28</v>
      </c>
      <c r="O260" s="5" t="str">
        <f t="shared" si="16"/>
        <v>味の素</v>
      </c>
      <c r="P260" s="5" t="str">
        <f t="shared" si="17"/>
        <v>フォント縮小</v>
      </c>
      <c r="U260" s="25"/>
      <c r="AZ260" s="26"/>
      <c r="BA260" s="16"/>
      <c r="BB260" s="16"/>
      <c r="BC260" s="16"/>
    </row>
    <row r="261" spans="1:55" ht="27" customHeight="1">
      <c r="A261" s="7">
        <v>259</v>
      </c>
      <c r="B261" s="17" t="s">
        <v>532</v>
      </c>
      <c r="C261" s="17" t="s">
        <v>533</v>
      </c>
      <c r="D261" s="18" t="s">
        <v>34</v>
      </c>
      <c r="E261" s="19">
        <v>1</v>
      </c>
      <c r="F261" s="20"/>
      <c r="G261" s="21"/>
      <c r="H261" s="22" t="s">
        <v>19</v>
      </c>
      <c r="J261" s="23">
        <v>0</v>
      </c>
      <c r="K261" s="23">
        <f>ROUNDUP(COUNTA(B$3:$B261)/30,0)</f>
        <v>9</v>
      </c>
      <c r="L261" s="24" t="str">
        <f t="shared" si="18"/>
        <v/>
      </c>
      <c r="M261" s="24" t="str">
        <f t="shared" si="18"/>
        <v/>
      </c>
      <c r="N261" s="5">
        <f t="shared" si="19"/>
        <v>11</v>
      </c>
      <c r="O261" s="5" t="str">
        <f t="shared" si="16"/>
        <v>規格表</v>
      </c>
      <c r="P261" s="5" t="str">
        <f t="shared" si="17"/>
        <v/>
      </c>
      <c r="U261" s="25"/>
      <c r="AZ261" s="26"/>
      <c r="BA261" s="16"/>
      <c r="BB261" s="16"/>
      <c r="BC261" s="16"/>
    </row>
    <row r="262" spans="1:55" ht="27" customHeight="1">
      <c r="A262" s="7">
        <v>260</v>
      </c>
      <c r="B262" s="17" t="s">
        <v>534</v>
      </c>
      <c r="C262" s="17" t="s">
        <v>535</v>
      </c>
      <c r="D262" s="18" t="s">
        <v>18</v>
      </c>
      <c r="E262" s="19">
        <v>6</v>
      </c>
      <c r="F262" s="20"/>
      <c r="G262" s="21"/>
      <c r="H262" s="22" t="s">
        <v>19</v>
      </c>
      <c r="J262" s="23">
        <v>0</v>
      </c>
      <c r="K262" s="23">
        <f>ROUNDUP(COUNTA(B$3:$B262)/30,0)</f>
        <v>9</v>
      </c>
      <c r="L262" s="24" t="str">
        <f t="shared" si="18"/>
        <v/>
      </c>
      <c r="M262" s="24" t="str">
        <f t="shared" si="18"/>
        <v/>
      </c>
      <c r="N262" s="5">
        <f t="shared" si="19"/>
        <v>11</v>
      </c>
      <c r="O262" s="5" t="str">
        <f t="shared" si="16"/>
        <v>規格表</v>
      </c>
      <c r="P262" s="5" t="str">
        <f t="shared" si="17"/>
        <v/>
      </c>
      <c r="U262" s="25"/>
      <c r="AZ262" s="26"/>
      <c r="BA262" s="16"/>
      <c r="BB262" s="16"/>
      <c r="BC262" s="16"/>
    </row>
    <row r="263" spans="1:55" ht="27" customHeight="1">
      <c r="A263" s="7">
        <v>261</v>
      </c>
      <c r="B263" s="17" t="s">
        <v>536</v>
      </c>
      <c r="C263" s="17" t="s">
        <v>537</v>
      </c>
      <c r="D263" s="18" t="s">
        <v>31</v>
      </c>
      <c r="E263" s="19">
        <v>33</v>
      </c>
      <c r="F263" s="20"/>
      <c r="G263" s="21"/>
      <c r="H263" s="22" t="s">
        <v>19</v>
      </c>
      <c r="J263" s="23">
        <v>0</v>
      </c>
      <c r="K263" s="23">
        <f>ROUNDUP(COUNTA(B$3:$B263)/30,0)</f>
        <v>9</v>
      </c>
      <c r="L263" s="24" t="str">
        <f t="shared" si="18"/>
        <v/>
      </c>
      <c r="M263" s="24" t="str">
        <f t="shared" si="18"/>
        <v/>
      </c>
      <c r="N263" s="5">
        <f t="shared" si="19"/>
        <v>12</v>
      </c>
      <c r="O263" s="5" t="str">
        <f t="shared" si="16"/>
        <v>規格表</v>
      </c>
      <c r="P263" s="5" t="str">
        <f t="shared" si="17"/>
        <v/>
      </c>
      <c r="U263" s="25"/>
      <c r="AZ263" s="26"/>
      <c r="BA263" s="16"/>
      <c r="BB263" s="16"/>
      <c r="BC263" s="16"/>
    </row>
    <row r="264" spans="1:55" ht="27" customHeight="1">
      <c r="A264" s="7">
        <v>262</v>
      </c>
      <c r="B264" s="17" t="s">
        <v>538</v>
      </c>
      <c r="C264" s="17" t="s">
        <v>539</v>
      </c>
      <c r="D264" s="18" t="s">
        <v>18</v>
      </c>
      <c r="E264" s="19">
        <v>31</v>
      </c>
      <c r="F264" s="20"/>
      <c r="G264" s="21"/>
      <c r="H264" s="22" t="s">
        <v>19</v>
      </c>
      <c r="J264" s="23">
        <v>0</v>
      </c>
      <c r="K264" s="23">
        <f>ROUNDUP(COUNTA(B$3:$B264)/30,0)</f>
        <v>9</v>
      </c>
      <c r="L264" s="24" t="str">
        <f t="shared" si="18"/>
        <v/>
      </c>
      <c r="M264" s="24" t="str">
        <f t="shared" si="18"/>
        <v/>
      </c>
      <c r="N264" s="5">
        <f t="shared" si="19"/>
        <v>11</v>
      </c>
      <c r="O264" s="5" t="str">
        <f t="shared" si="16"/>
        <v>規格表</v>
      </c>
      <c r="P264" s="5" t="str">
        <f t="shared" si="17"/>
        <v/>
      </c>
      <c r="U264" s="25"/>
      <c r="AZ264" s="26"/>
      <c r="BA264" s="16"/>
      <c r="BB264" s="16"/>
      <c r="BC264" s="16"/>
    </row>
    <row r="265" spans="1:55" ht="27" customHeight="1">
      <c r="A265" s="7">
        <v>263</v>
      </c>
      <c r="B265" s="17" t="s">
        <v>540</v>
      </c>
      <c r="C265" s="27" t="s">
        <v>541</v>
      </c>
      <c r="D265" s="18" t="s">
        <v>18</v>
      </c>
      <c r="E265" s="19">
        <v>3</v>
      </c>
      <c r="F265" s="20"/>
      <c r="G265" s="21"/>
      <c r="H265" s="22" t="s">
        <v>19</v>
      </c>
      <c r="J265" s="23">
        <v>0</v>
      </c>
      <c r="K265" s="23">
        <f>ROUNDUP(COUNTA(B$3:$B265)/30,0)</f>
        <v>9</v>
      </c>
      <c r="L265" s="24" t="str">
        <f t="shared" si="18"/>
        <v/>
      </c>
      <c r="M265" s="24" t="str">
        <f t="shared" si="18"/>
        <v/>
      </c>
      <c r="N265" s="5">
        <f t="shared" si="19"/>
        <v>28</v>
      </c>
      <c r="O265" s="5" t="str">
        <f t="shared" si="16"/>
        <v>１袋５</v>
      </c>
      <c r="P265" s="5" t="str">
        <f t="shared" si="17"/>
        <v>フォント縮小</v>
      </c>
      <c r="U265" s="25"/>
      <c r="AZ265" s="26"/>
      <c r="BA265" s="16"/>
      <c r="BB265" s="16"/>
      <c r="BC265" s="16"/>
    </row>
    <row r="266" spans="1:55" ht="27" customHeight="1">
      <c r="A266" s="7">
        <v>264</v>
      </c>
      <c r="B266" s="17" t="s">
        <v>542</v>
      </c>
      <c r="C266" s="17" t="s">
        <v>543</v>
      </c>
      <c r="D266" s="18" t="s">
        <v>31</v>
      </c>
      <c r="E266" s="19">
        <v>11</v>
      </c>
      <c r="F266" s="20"/>
      <c r="G266" s="21"/>
      <c r="H266" s="22" t="s">
        <v>19</v>
      </c>
      <c r="J266" s="23">
        <v>0</v>
      </c>
      <c r="K266" s="23">
        <f>ROUNDUP(COUNTA(B$3:$B266)/30,0)</f>
        <v>9</v>
      </c>
      <c r="L266" s="24" t="str">
        <f t="shared" si="18"/>
        <v/>
      </c>
      <c r="M266" s="24" t="str">
        <f t="shared" si="18"/>
        <v/>
      </c>
      <c r="N266" s="5">
        <f t="shared" si="19"/>
        <v>12</v>
      </c>
      <c r="O266" s="5" t="str">
        <f t="shared" si="16"/>
        <v>規格表</v>
      </c>
      <c r="P266" s="5" t="str">
        <f t="shared" si="17"/>
        <v/>
      </c>
      <c r="U266" s="25"/>
      <c r="AZ266" s="26"/>
      <c r="BA266" s="16"/>
      <c r="BB266" s="16"/>
      <c r="BC266" s="16"/>
    </row>
    <row r="267" spans="1:55" ht="27" customHeight="1">
      <c r="A267" s="7">
        <v>265</v>
      </c>
      <c r="B267" s="17" t="s">
        <v>544</v>
      </c>
      <c r="C267" s="17" t="s">
        <v>545</v>
      </c>
      <c r="D267" s="18" t="s">
        <v>31</v>
      </c>
      <c r="E267" s="19">
        <v>6</v>
      </c>
      <c r="F267" s="20"/>
      <c r="G267" s="21"/>
      <c r="H267" s="22" t="s">
        <v>19</v>
      </c>
      <c r="J267" s="23">
        <v>0</v>
      </c>
      <c r="K267" s="23">
        <f>ROUNDUP(COUNTA(B$3:$B267)/30,0)</f>
        <v>9</v>
      </c>
      <c r="L267" s="24" t="str">
        <f t="shared" si="18"/>
        <v/>
      </c>
      <c r="M267" s="24" t="str">
        <f t="shared" si="18"/>
        <v/>
      </c>
      <c r="N267" s="5">
        <f t="shared" si="19"/>
        <v>11</v>
      </c>
      <c r="O267" s="5" t="str">
        <f t="shared" si="16"/>
        <v>規格表</v>
      </c>
      <c r="P267" s="5" t="str">
        <f t="shared" si="17"/>
        <v/>
      </c>
      <c r="U267" s="25"/>
      <c r="AZ267" s="26"/>
      <c r="BA267" s="16"/>
      <c r="BB267" s="16"/>
      <c r="BC267" s="16"/>
    </row>
    <row r="268" spans="1:55" ht="27" customHeight="1">
      <c r="A268" s="7">
        <v>266</v>
      </c>
      <c r="B268" s="17" t="s">
        <v>546</v>
      </c>
      <c r="C268" s="17" t="s">
        <v>547</v>
      </c>
      <c r="D268" s="18" t="s">
        <v>34</v>
      </c>
      <c r="E268" s="19">
        <v>6</v>
      </c>
      <c r="F268" s="20"/>
      <c r="G268" s="21"/>
      <c r="H268" s="22" t="s">
        <v>19</v>
      </c>
      <c r="J268" s="23">
        <v>0</v>
      </c>
      <c r="K268" s="23">
        <f>ROUNDUP(COUNTA(B$3:$B268)/30,0)</f>
        <v>9</v>
      </c>
      <c r="L268" s="24" t="str">
        <f t="shared" si="18"/>
        <v/>
      </c>
      <c r="M268" s="24" t="str">
        <f t="shared" si="18"/>
        <v/>
      </c>
      <c r="N268" s="5">
        <f t="shared" si="19"/>
        <v>11</v>
      </c>
      <c r="O268" s="5" t="str">
        <f t="shared" si="16"/>
        <v>規格表</v>
      </c>
      <c r="P268" s="5" t="str">
        <f t="shared" si="17"/>
        <v/>
      </c>
      <c r="U268" s="25"/>
      <c r="AZ268" s="26"/>
      <c r="BA268" s="16"/>
      <c r="BB268" s="16"/>
      <c r="BC268" s="16"/>
    </row>
    <row r="269" spans="1:55" ht="27" customHeight="1">
      <c r="A269" s="7">
        <v>267</v>
      </c>
      <c r="B269" s="17" t="s">
        <v>548</v>
      </c>
      <c r="C269" s="17" t="s">
        <v>549</v>
      </c>
      <c r="D269" s="18" t="s">
        <v>31</v>
      </c>
      <c r="E269" s="19">
        <v>3</v>
      </c>
      <c r="F269" s="20"/>
      <c r="G269" s="21"/>
      <c r="H269" s="22" t="s">
        <v>19</v>
      </c>
      <c r="J269" s="23">
        <v>0</v>
      </c>
      <c r="K269" s="23">
        <f>ROUNDUP(COUNTA(B$3:$B269)/30,0)</f>
        <v>9</v>
      </c>
      <c r="L269" s="24" t="str">
        <f t="shared" si="18"/>
        <v/>
      </c>
      <c r="M269" s="24" t="str">
        <f t="shared" si="18"/>
        <v/>
      </c>
      <c r="N269" s="5">
        <f t="shared" si="19"/>
        <v>12</v>
      </c>
      <c r="O269" s="5" t="str">
        <f t="shared" si="16"/>
        <v>規格表</v>
      </c>
      <c r="P269" s="5" t="str">
        <f t="shared" si="17"/>
        <v/>
      </c>
      <c r="U269" s="25"/>
      <c r="AZ269" s="26"/>
      <c r="BA269" s="16"/>
      <c r="BB269" s="16"/>
      <c r="BC269" s="16"/>
    </row>
    <row r="270" spans="1:55" ht="27" customHeight="1">
      <c r="A270" s="7">
        <v>268</v>
      </c>
      <c r="B270" s="17" t="s">
        <v>550</v>
      </c>
      <c r="C270" s="17" t="s">
        <v>551</v>
      </c>
      <c r="D270" s="18" t="s">
        <v>31</v>
      </c>
      <c r="E270" s="19">
        <v>2</v>
      </c>
      <c r="F270" s="20"/>
      <c r="G270" s="21"/>
      <c r="H270" s="22" t="s">
        <v>19</v>
      </c>
      <c r="J270" s="23">
        <v>0</v>
      </c>
      <c r="K270" s="23">
        <f>ROUNDUP(COUNTA(B$3:$B270)/30,0)</f>
        <v>9</v>
      </c>
      <c r="L270" s="24" t="str">
        <f t="shared" si="18"/>
        <v/>
      </c>
      <c r="M270" s="24" t="str">
        <f t="shared" si="18"/>
        <v/>
      </c>
      <c r="N270" s="5">
        <f t="shared" si="19"/>
        <v>11</v>
      </c>
      <c r="O270" s="5" t="str">
        <f t="shared" si="16"/>
        <v>規格表</v>
      </c>
      <c r="P270" s="5" t="str">
        <f t="shared" si="17"/>
        <v/>
      </c>
      <c r="U270" s="25"/>
      <c r="AZ270" s="26"/>
      <c r="BA270" s="16"/>
      <c r="BB270" s="16"/>
      <c r="BC270" s="16"/>
    </row>
    <row r="271" spans="1:55" ht="27" customHeight="1">
      <c r="A271" s="7">
        <v>269</v>
      </c>
      <c r="B271" s="17" t="s">
        <v>552</v>
      </c>
      <c r="C271" s="17" t="s">
        <v>553</v>
      </c>
      <c r="D271" s="18" t="s">
        <v>34</v>
      </c>
      <c r="E271" s="19">
        <v>19</v>
      </c>
      <c r="F271" s="20"/>
      <c r="G271" s="21"/>
      <c r="H271" s="22" t="s">
        <v>19</v>
      </c>
      <c r="J271" s="23">
        <v>0</v>
      </c>
      <c r="K271" s="23">
        <f>ROUNDUP(COUNTA(B$3:$B271)/30,0)</f>
        <v>9</v>
      </c>
      <c r="L271" s="24" t="str">
        <f t="shared" si="18"/>
        <v/>
      </c>
      <c r="M271" s="24" t="str">
        <f t="shared" si="18"/>
        <v/>
      </c>
      <c r="N271" s="5">
        <f t="shared" si="19"/>
        <v>10</v>
      </c>
      <c r="O271" s="5" t="str">
        <f t="shared" si="16"/>
        <v>規格表</v>
      </c>
      <c r="P271" s="5" t="str">
        <f t="shared" si="17"/>
        <v/>
      </c>
      <c r="U271" s="25"/>
      <c r="AZ271" s="26"/>
      <c r="BA271" s="16"/>
      <c r="BB271" s="16"/>
      <c r="BC271" s="16"/>
    </row>
    <row r="272" spans="1:55" ht="27" customHeight="1">
      <c r="A272" s="7">
        <v>270</v>
      </c>
      <c r="B272" s="17" t="s">
        <v>554</v>
      </c>
      <c r="C272" s="17" t="s">
        <v>555</v>
      </c>
      <c r="D272" s="18" t="s">
        <v>322</v>
      </c>
      <c r="E272" s="19">
        <v>8</v>
      </c>
      <c r="F272" s="20"/>
      <c r="G272" s="21"/>
      <c r="H272" s="22" t="s">
        <v>19</v>
      </c>
      <c r="J272" s="23">
        <v>0</v>
      </c>
      <c r="K272" s="23">
        <f>ROUNDUP(COUNTA(B$3:$B272)/30,0)</f>
        <v>9</v>
      </c>
      <c r="L272" s="24" t="str">
        <f t="shared" si="18"/>
        <v/>
      </c>
      <c r="M272" s="24" t="str">
        <f t="shared" si="18"/>
        <v/>
      </c>
      <c r="N272" s="5">
        <f t="shared" si="19"/>
        <v>12</v>
      </c>
      <c r="O272" s="5" t="str">
        <f t="shared" si="16"/>
        <v>規格表</v>
      </c>
      <c r="P272" s="5" t="str">
        <f t="shared" si="17"/>
        <v/>
      </c>
      <c r="U272" s="25"/>
      <c r="AZ272" s="26"/>
      <c r="BA272" s="16"/>
      <c r="BB272" s="16"/>
      <c r="BC272" s="16"/>
    </row>
    <row r="273" spans="1:55" ht="27" customHeight="1">
      <c r="A273" s="7">
        <v>271</v>
      </c>
      <c r="B273" s="17" t="s">
        <v>556</v>
      </c>
      <c r="C273" s="17" t="s">
        <v>557</v>
      </c>
      <c r="D273" s="18" t="s">
        <v>31</v>
      </c>
      <c r="E273" s="19">
        <v>16</v>
      </c>
      <c r="F273" s="20"/>
      <c r="G273" s="21"/>
      <c r="H273" s="22" t="s">
        <v>19</v>
      </c>
      <c r="J273" s="23">
        <v>0</v>
      </c>
      <c r="K273" s="23">
        <f>ROUNDUP(COUNTA(B$3:$B273)/30,0)</f>
        <v>10</v>
      </c>
      <c r="L273" s="24" t="str">
        <f t="shared" si="18"/>
        <v/>
      </c>
      <c r="M273" s="24" t="str">
        <f t="shared" si="18"/>
        <v/>
      </c>
      <c r="N273" s="5">
        <f t="shared" si="19"/>
        <v>12</v>
      </c>
      <c r="O273" s="5" t="str">
        <f t="shared" si="16"/>
        <v>規格表</v>
      </c>
      <c r="P273" s="5" t="str">
        <f t="shared" si="17"/>
        <v/>
      </c>
      <c r="U273" s="25"/>
      <c r="AZ273" s="26"/>
      <c r="BA273" s="16"/>
      <c r="BB273" s="16"/>
      <c r="BC273" s="16"/>
    </row>
    <row r="274" spans="1:55" ht="27" customHeight="1">
      <c r="A274" s="7">
        <v>272</v>
      </c>
      <c r="B274" s="17" t="s">
        <v>558</v>
      </c>
      <c r="C274" s="27" t="s">
        <v>559</v>
      </c>
      <c r="D274" s="18" t="s">
        <v>31</v>
      </c>
      <c r="E274" s="19">
        <v>10</v>
      </c>
      <c r="F274" s="20"/>
      <c r="G274" s="21"/>
      <c r="H274" s="22" t="s">
        <v>19</v>
      </c>
      <c r="J274" s="23">
        <v>0</v>
      </c>
      <c r="K274" s="23">
        <f>ROUNDUP(COUNTA(B$3:$B274)/30,0)</f>
        <v>10</v>
      </c>
      <c r="L274" s="24" t="str">
        <f t="shared" si="18"/>
        <v/>
      </c>
      <c r="M274" s="24" t="str">
        <f t="shared" si="18"/>
        <v/>
      </c>
      <c r="N274" s="5">
        <f t="shared" si="19"/>
        <v>28</v>
      </c>
      <c r="O274" s="5" t="str">
        <f t="shared" si="16"/>
        <v>ブルド</v>
      </c>
      <c r="P274" s="5" t="str">
        <f t="shared" si="17"/>
        <v>フォント縮小</v>
      </c>
      <c r="U274" s="25"/>
      <c r="AZ274" s="26"/>
      <c r="BA274" s="16"/>
      <c r="BB274" s="16"/>
      <c r="BC274" s="16"/>
    </row>
    <row r="275" spans="1:55" ht="27" customHeight="1">
      <c r="A275" s="7">
        <v>273</v>
      </c>
      <c r="B275" s="29" t="s">
        <v>560</v>
      </c>
      <c r="C275" s="17" t="s">
        <v>561</v>
      </c>
      <c r="D275" s="18" t="s">
        <v>31</v>
      </c>
      <c r="E275" s="19">
        <v>15</v>
      </c>
      <c r="F275" s="20"/>
      <c r="G275" s="21"/>
      <c r="H275" s="22" t="s">
        <v>19</v>
      </c>
      <c r="J275" s="23">
        <v>0</v>
      </c>
      <c r="K275" s="23">
        <f>ROUNDUP(COUNTA(B$3:$B275)/30,0)</f>
        <v>10</v>
      </c>
      <c r="L275" s="24" t="str">
        <f t="shared" si="18"/>
        <v/>
      </c>
      <c r="M275" s="24" t="str">
        <f t="shared" si="18"/>
        <v/>
      </c>
      <c r="N275" s="5">
        <f t="shared" si="19"/>
        <v>11</v>
      </c>
      <c r="O275" s="5" t="str">
        <f t="shared" si="16"/>
        <v>規格表</v>
      </c>
      <c r="P275" s="5" t="str">
        <f t="shared" si="17"/>
        <v/>
      </c>
      <c r="U275" s="25"/>
      <c r="AZ275" s="26"/>
      <c r="BA275" s="16"/>
      <c r="BB275" s="16"/>
      <c r="BC275" s="16"/>
    </row>
    <row r="276" spans="1:55" ht="27" customHeight="1">
      <c r="A276" s="7">
        <v>274</v>
      </c>
      <c r="B276" s="17" t="s">
        <v>562</v>
      </c>
      <c r="C276" s="17" t="s">
        <v>563</v>
      </c>
      <c r="D276" s="18" t="s">
        <v>31</v>
      </c>
      <c r="E276" s="19">
        <v>18</v>
      </c>
      <c r="F276" s="20"/>
      <c r="G276" s="21"/>
      <c r="H276" s="22" t="s">
        <v>19</v>
      </c>
      <c r="J276" s="23">
        <v>0</v>
      </c>
      <c r="K276" s="23">
        <f>ROUNDUP(COUNTA(B$3:$B276)/30,0)</f>
        <v>10</v>
      </c>
      <c r="L276" s="24" t="str">
        <f t="shared" si="18"/>
        <v/>
      </c>
      <c r="M276" s="24" t="str">
        <f t="shared" si="18"/>
        <v/>
      </c>
      <c r="N276" s="5">
        <f t="shared" si="19"/>
        <v>12</v>
      </c>
      <c r="O276" s="5" t="str">
        <f t="shared" si="16"/>
        <v>規格表</v>
      </c>
      <c r="P276" s="5" t="str">
        <f t="shared" si="17"/>
        <v/>
      </c>
      <c r="U276" s="25"/>
      <c r="AZ276" s="26"/>
      <c r="BA276" s="16"/>
      <c r="BB276" s="16"/>
      <c r="BC276" s="16"/>
    </row>
    <row r="277" spans="1:55" ht="27" customHeight="1">
      <c r="A277" s="7">
        <v>275</v>
      </c>
      <c r="B277" s="17" t="s">
        <v>564</v>
      </c>
      <c r="C277" s="17" t="s">
        <v>565</v>
      </c>
      <c r="D277" s="18" t="s">
        <v>18</v>
      </c>
      <c r="E277" s="19">
        <v>21</v>
      </c>
      <c r="F277" s="20"/>
      <c r="G277" s="21"/>
      <c r="H277" s="22" t="s">
        <v>19</v>
      </c>
      <c r="J277" s="23">
        <v>0</v>
      </c>
      <c r="K277" s="23">
        <f>ROUNDUP(COUNTA(B$3:$B277)/30,0)</f>
        <v>10</v>
      </c>
      <c r="L277" s="24" t="str">
        <f t="shared" si="18"/>
        <v/>
      </c>
      <c r="M277" s="24" t="str">
        <f t="shared" si="18"/>
        <v/>
      </c>
      <c r="N277" s="5">
        <f t="shared" si="19"/>
        <v>11</v>
      </c>
      <c r="O277" s="5" t="str">
        <f t="shared" si="16"/>
        <v>規格表</v>
      </c>
      <c r="P277" s="5" t="str">
        <f t="shared" si="17"/>
        <v/>
      </c>
      <c r="U277" s="25"/>
      <c r="AZ277" s="26"/>
      <c r="BA277" s="16"/>
      <c r="BB277" s="16"/>
      <c r="BC277" s="16"/>
    </row>
    <row r="278" spans="1:55" ht="27" customHeight="1">
      <c r="A278" s="7">
        <v>276</v>
      </c>
      <c r="B278" s="17" t="s">
        <v>566</v>
      </c>
      <c r="C278" s="17" t="s">
        <v>567</v>
      </c>
      <c r="D278" s="18" t="s">
        <v>31</v>
      </c>
      <c r="E278" s="19">
        <v>3</v>
      </c>
      <c r="F278" s="20"/>
      <c r="G278" s="21"/>
      <c r="H278" s="22" t="s">
        <v>19</v>
      </c>
      <c r="J278" s="23">
        <v>0</v>
      </c>
      <c r="K278" s="23">
        <f>ROUNDUP(COUNTA(B$3:$B278)/30,0)</f>
        <v>10</v>
      </c>
      <c r="L278" s="24" t="str">
        <f t="shared" si="18"/>
        <v/>
      </c>
      <c r="M278" s="24" t="str">
        <f t="shared" si="18"/>
        <v/>
      </c>
      <c r="N278" s="5">
        <f t="shared" si="19"/>
        <v>10</v>
      </c>
      <c r="O278" s="5" t="str">
        <f t="shared" si="16"/>
        <v>規格表</v>
      </c>
      <c r="P278" s="5" t="str">
        <f t="shared" si="17"/>
        <v/>
      </c>
      <c r="U278" s="25"/>
      <c r="AZ278" s="26"/>
      <c r="BA278" s="16"/>
      <c r="BB278" s="16"/>
      <c r="BC278" s="16"/>
    </row>
    <row r="279" spans="1:55" ht="27" customHeight="1">
      <c r="A279" s="7">
        <v>277</v>
      </c>
      <c r="B279" s="27" t="s">
        <v>568</v>
      </c>
      <c r="C279" s="17" t="s">
        <v>569</v>
      </c>
      <c r="D279" s="18" t="s">
        <v>31</v>
      </c>
      <c r="E279" s="19">
        <v>22</v>
      </c>
      <c r="F279" s="20"/>
      <c r="G279" s="21"/>
      <c r="H279" s="22" t="s">
        <v>19</v>
      </c>
      <c r="J279" s="23">
        <v>0</v>
      </c>
      <c r="K279" s="23">
        <f>ROUNDUP(COUNTA(B$3:$B279)/30,0)</f>
        <v>10</v>
      </c>
      <c r="L279" s="24" t="str">
        <f t="shared" si="18"/>
        <v/>
      </c>
      <c r="M279" s="24" t="str">
        <f t="shared" si="18"/>
        <v/>
      </c>
      <c r="N279" s="5">
        <f t="shared" si="19"/>
        <v>12</v>
      </c>
      <c r="O279" s="5" t="str">
        <f t="shared" si="16"/>
        <v>規格表</v>
      </c>
      <c r="P279" s="5" t="str">
        <f t="shared" si="17"/>
        <v/>
      </c>
      <c r="U279" s="25"/>
      <c r="AZ279" s="26"/>
      <c r="BA279" s="16"/>
      <c r="BB279" s="16"/>
      <c r="BC279" s="16"/>
    </row>
    <row r="280" spans="1:55" ht="27" customHeight="1">
      <c r="A280" s="7">
        <v>278</v>
      </c>
      <c r="B280" s="17" t="s">
        <v>570</v>
      </c>
      <c r="C280" s="17" t="s">
        <v>571</v>
      </c>
      <c r="D280" s="18" t="s">
        <v>31</v>
      </c>
      <c r="E280" s="19">
        <v>14</v>
      </c>
      <c r="F280" s="20"/>
      <c r="G280" s="21"/>
      <c r="H280" s="22" t="s">
        <v>19</v>
      </c>
      <c r="J280" s="23">
        <v>0</v>
      </c>
      <c r="K280" s="23">
        <f>ROUNDUP(COUNTA(B$3:$B280)/30,0)</f>
        <v>10</v>
      </c>
      <c r="L280" s="24" t="str">
        <f t="shared" si="18"/>
        <v/>
      </c>
      <c r="M280" s="24" t="str">
        <f t="shared" si="18"/>
        <v/>
      </c>
      <c r="N280" s="5">
        <f t="shared" si="19"/>
        <v>11</v>
      </c>
      <c r="O280" s="5" t="str">
        <f t="shared" si="16"/>
        <v>規格表</v>
      </c>
      <c r="P280" s="5" t="str">
        <f t="shared" si="17"/>
        <v/>
      </c>
      <c r="U280" s="25"/>
      <c r="AZ280" s="26"/>
      <c r="BA280" s="16"/>
      <c r="BB280" s="16"/>
      <c r="BC280" s="16"/>
    </row>
    <row r="281" spans="1:55" ht="27" customHeight="1">
      <c r="A281" s="7">
        <v>279</v>
      </c>
      <c r="B281" s="17" t="s">
        <v>572</v>
      </c>
      <c r="C281" s="17" t="s">
        <v>573</v>
      </c>
      <c r="D281" s="18" t="s">
        <v>31</v>
      </c>
      <c r="E281" s="19">
        <v>7</v>
      </c>
      <c r="F281" s="20"/>
      <c r="G281" s="21"/>
      <c r="H281" s="22" t="s">
        <v>19</v>
      </c>
      <c r="J281" s="23">
        <v>0</v>
      </c>
      <c r="K281" s="23">
        <f>ROUNDUP(COUNTA(B$3:$B281)/30,0)</f>
        <v>10</v>
      </c>
      <c r="L281" s="24" t="str">
        <f t="shared" si="18"/>
        <v/>
      </c>
      <c r="M281" s="24" t="str">
        <f t="shared" si="18"/>
        <v/>
      </c>
      <c r="N281" s="5">
        <f t="shared" si="19"/>
        <v>12</v>
      </c>
      <c r="O281" s="5" t="str">
        <f t="shared" si="16"/>
        <v>規格表</v>
      </c>
      <c r="P281" s="5" t="str">
        <f t="shared" si="17"/>
        <v/>
      </c>
      <c r="U281" s="25"/>
      <c r="AZ281" s="26"/>
      <c r="BA281" s="16"/>
      <c r="BB281" s="16"/>
      <c r="BC281" s="16"/>
    </row>
    <row r="282" spans="1:55" ht="27" customHeight="1">
      <c r="A282" s="7">
        <v>280</v>
      </c>
      <c r="B282" s="29" t="s">
        <v>574</v>
      </c>
      <c r="C282" s="17" t="s">
        <v>575</v>
      </c>
      <c r="D282" s="18" t="s">
        <v>31</v>
      </c>
      <c r="E282" s="19">
        <v>15</v>
      </c>
      <c r="F282" s="20"/>
      <c r="G282" s="21"/>
      <c r="H282" s="22" t="s">
        <v>19</v>
      </c>
      <c r="J282" s="23">
        <v>0</v>
      </c>
      <c r="K282" s="23">
        <f>ROUNDUP(COUNTA(B$3:$B282)/30,0)</f>
        <v>10</v>
      </c>
      <c r="L282" s="24" t="str">
        <f t="shared" si="18"/>
        <v/>
      </c>
      <c r="M282" s="24" t="str">
        <f t="shared" si="18"/>
        <v/>
      </c>
      <c r="N282" s="5">
        <f t="shared" si="19"/>
        <v>12</v>
      </c>
      <c r="O282" s="5" t="str">
        <f t="shared" si="16"/>
        <v>規格表</v>
      </c>
      <c r="P282" s="5" t="str">
        <f t="shared" si="17"/>
        <v/>
      </c>
      <c r="U282" s="25"/>
      <c r="AZ282" s="26"/>
      <c r="BA282" s="16"/>
      <c r="BB282" s="16"/>
      <c r="BC282" s="16"/>
    </row>
    <row r="283" spans="1:55" ht="27" customHeight="1">
      <c r="A283" s="7">
        <v>281</v>
      </c>
      <c r="B283" s="29" t="s">
        <v>576</v>
      </c>
      <c r="C283" s="17" t="s">
        <v>577</v>
      </c>
      <c r="D283" s="18" t="s">
        <v>31</v>
      </c>
      <c r="E283" s="19">
        <v>20</v>
      </c>
      <c r="F283" s="20"/>
      <c r="G283" s="21"/>
      <c r="H283" s="22" t="s">
        <v>19</v>
      </c>
      <c r="J283" s="23">
        <v>0</v>
      </c>
      <c r="K283" s="23">
        <f>ROUNDUP(COUNTA(B$3:$B283)/30,0)</f>
        <v>10</v>
      </c>
      <c r="L283" s="24" t="str">
        <f t="shared" si="18"/>
        <v/>
      </c>
      <c r="M283" s="24" t="str">
        <f t="shared" si="18"/>
        <v/>
      </c>
      <c r="N283" s="5">
        <f t="shared" si="19"/>
        <v>12</v>
      </c>
      <c r="O283" s="5" t="str">
        <f t="shared" si="16"/>
        <v>規格表</v>
      </c>
      <c r="P283" s="5" t="str">
        <f t="shared" si="17"/>
        <v/>
      </c>
      <c r="U283" s="25"/>
      <c r="AZ283" s="26"/>
      <c r="BA283" s="16"/>
      <c r="BB283" s="16"/>
      <c r="BC283" s="16"/>
    </row>
    <row r="284" spans="1:55" ht="27" customHeight="1">
      <c r="A284" s="7">
        <v>282</v>
      </c>
      <c r="B284" s="17" t="s">
        <v>578</v>
      </c>
      <c r="C284" s="17" t="s">
        <v>579</v>
      </c>
      <c r="D284" s="18" t="s">
        <v>31</v>
      </c>
      <c r="E284" s="19">
        <v>18</v>
      </c>
      <c r="F284" s="20"/>
      <c r="G284" s="21"/>
      <c r="H284" s="22" t="s">
        <v>19</v>
      </c>
      <c r="J284" s="23">
        <v>0</v>
      </c>
      <c r="K284" s="23">
        <f>ROUNDUP(COUNTA(B$3:$B284)/30,0)</f>
        <v>10</v>
      </c>
      <c r="L284" s="24" t="str">
        <f t="shared" si="18"/>
        <v/>
      </c>
      <c r="M284" s="24" t="str">
        <f t="shared" si="18"/>
        <v/>
      </c>
      <c r="N284" s="5">
        <f t="shared" si="19"/>
        <v>12</v>
      </c>
      <c r="O284" s="5" t="str">
        <f t="shared" si="16"/>
        <v>規格表</v>
      </c>
      <c r="P284" s="5" t="str">
        <f t="shared" si="17"/>
        <v/>
      </c>
      <c r="U284" s="25"/>
      <c r="AZ284" s="26"/>
      <c r="BA284" s="16"/>
      <c r="BB284" s="16"/>
      <c r="BC284" s="16"/>
    </row>
    <row r="285" spans="1:55" ht="27" customHeight="1">
      <c r="A285" s="7">
        <v>283</v>
      </c>
      <c r="B285" s="17" t="s">
        <v>580</v>
      </c>
      <c r="C285" s="17" t="s">
        <v>581</v>
      </c>
      <c r="D285" s="18" t="s">
        <v>18</v>
      </c>
      <c r="E285" s="19">
        <v>2</v>
      </c>
      <c r="F285" s="20"/>
      <c r="G285" s="21"/>
      <c r="H285" s="22" t="s">
        <v>19</v>
      </c>
      <c r="J285" s="23">
        <v>0</v>
      </c>
      <c r="K285" s="23">
        <f>ROUNDUP(COUNTA(B$3:$B285)/30,0)</f>
        <v>10</v>
      </c>
      <c r="L285" s="24" t="str">
        <f t="shared" si="18"/>
        <v/>
      </c>
      <c r="M285" s="24" t="str">
        <f t="shared" si="18"/>
        <v/>
      </c>
      <c r="N285" s="5">
        <f t="shared" si="19"/>
        <v>11</v>
      </c>
      <c r="O285" s="5" t="str">
        <f t="shared" si="16"/>
        <v>規格表</v>
      </c>
      <c r="P285" s="5" t="str">
        <f t="shared" si="17"/>
        <v/>
      </c>
      <c r="U285" s="25"/>
      <c r="AZ285" s="26"/>
      <c r="BA285" s="16"/>
      <c r="BB285" s="16"/>
      <c r="BC285" s="16"/>
    </row>
    <row r="286" spans="1:55" ht="27" customHeight="1">
      <c r="A286" s="7">
        <v>284</v>
      </c>
      <c r="B286" s="17" t="s">
        <v>582</v>
      </c>
      <c r="C286" s="17" t="s">
        <v>583</v>
      </c>
      <c r="D286" s="18" t="s">
        <v>31</v>
      </c>
      <c r="E286" s="19">
        <v>29</v>
      </c>
      <c r="F286" s="20"/>
      <c r="G286" s="21"/>
      <c r="H286" s="22" t="s">
        <v>19</v>
      </c>
      <c r="J286" s="23">
        <v>0</v>
      </c>
      <c r="K286" s="23">
        <f>ROUNDUP(COUNTA(B$3:$B286)/30,0)</f>
        <v>10</v>
      </c>
      <c r="L286" s="24" t="str">
        <f t="shared" si="18"/>
        <v/>
      </c>
      <c r="M286" s="24" t="str">
        <f t="shared" si="18"/>
        <v/>
      </c>
      <c r="N286" s="5">
        <f t="shared" si="19"/>
        <v>11</v>
      </c>
      <c r="O286" s="5" t="str">
        <f t="shared" si="16"/>
        <v>規格表</v>
      </c>
      <c r="P286" s="5" t="str">
        <f t="shared" si="17"/>
        <v/>
      </c>
      <c r="U286" s="25"/>
      <c r="AZ286" s="26"/>
      <c r="BA286" s="16"/>
      <c r="BB286" s="16"/>
      <c r="BC286" s="16"/>
    </row>
    <row r="287" spans="1:55" ht="27" customHeight="1">
      <c r="A287" s="7">
        <v>285</v>
      </c>
      <c r="B287" s="17" t="s">
        <v>584</v>
      </c>
      <c r="C287" s="17" t="s">
        <v>585</v>
      </c>
      <c r="D287" s="18" t="s">
        <v>18</v>
      </c>
      <c r="E287" s="19">
        <v>70</v>
      </c>
      <c r="F287" s="20"/>
      <c r="G287" s="21"/>
      <c r="H287" s="22" t="s">
        <v>19</v>
      </c>
      <c r="J287" s="23">
        <v>0</v>
      </c>
      <c r="K287" s="23">
        <f>ROUNDUP(COUNTA(B$3:$B287)/30,0)</f>
        <v>10</v>
      </c>
      <c r="L287" s="24" t="str">
        <f t="shared" si="18"/>
        <v/>
      </c>
      <c r="M287" s="24" t="str">
        <f t="shared" si="18"/>
        <v/>
      </c>
      <c r="N287" s="5">
        <f t="shared" si="19"/>
        <v>12</v>
      </c>
      <c r="O287" s="5" t="str">
        <f t="shared" si="16"/>
        <v>規格表</v>
      </c>
      <c r="P287" s="5" t="str">
        <f t="shared" si="17"/>
        <v/>
      </c>
      <c r="U287" s="25"/>
      <c r="AZ287" s="26"/>
      <c r="BA287" s="16"/>
      <c r="BB287" s="16"/>
      <c r="BC287" s="16"/>
    </row>
    <row r="288" spans="1:55" ht="27" customHeight="1">
      <c r="A288" s="7">
        <v>286</v>
      </c>
      <c r="B288" s="17" t="s">
        <v>586</v>
      </c>
      <c r="C288" s="17" t="s">
        <v>587</v>
      </c>
      <c r="D288" s="18" t="s">
        <v>18</v>
      </c>
      <c r="E288" s="19">
        <v>13</v>
      </c>
      <c r="F288" s="20"/>
      <c r="G288" s="21"/>
      <c r="H288" s="22" t="s">
        <v>19</v>
      </c>
      <c r="J288" s="23">
        <v>0</v>
      </c>
      <c r="K288" s="23">
        <f>ROUNDUP(COUNTA(B$3:$B288)/30,0)</f>
        <v>10</v>
      </c>
      <c r="L288" s="24" t="str">
        <f t="shared" si="18"/>
        <v/>
      </c>
      <c r="M288" s="24" t="str">
        <f t="shared" si="18"/>
        <v/>
      </c>
      <c r="N288" s="5">
        <f t="shared" si="19"/>
        <v>12</v>
      </c>
      <c r="O288" s="5" t="str">
        <f t="shared" si="16"/>
        <v>規格表</v>
      </c>
      <c r="P288" s="5" t="str">
        <f t="shared" si="17"/>
        <v/>
      </c>
      <c r="U288" s="25"/>
      <c r="AZ288" s="26"/>
      <c r="BA288" s="16"/>
      <c r="BB288" s="16"/>
      <c r="BC288" s="16"/>
    </row>
    <row r="289" spans="1:55" ht="27" customHeight="1">
      <c r="A289" s="7">
        <v>287</v>
      </c>
      <c r="B289" s="17" t="s">
        <v>588</v>
      </c>
      <c r="C289" s="17" t="s">
        <v>589</v>
      </c>
      <c r="D289" s="18" t="s">
        <v>18</v>
      </c>
      <c r="E289" s="19">
        <v>78</v>
      </c>
      <c r="F289" s="20"/>
      <c r="G289" s="21"/>
      <c r="H289" s="22" t="s">
        <v>19</v>
      </c>
      <c r="J289" s="23">
        <v>0</v>
      </c>
      <c r="K289" s="23">
        <f>ROUNDUP(COUNTA(B$3:$B289)/30,0)</f>
        <v>10</v>
      </c>
      <c r="L289" s="24" t="str">
        <f t="shared" si="18"/>
        <v/>
      </c>
      <c r="M289" s="24" t="str">
        <f t="shared" si="18"/>
        <v/>
      </c>
      <c r="N289" s="5">
        <f t="shared" si="19"/>
        <v>12</v>
      </c>
      <c r="O289" s="5" t="str">
        <f t="shared" si="16"/>
        <v>規格表</v>
      </c>
      <c r="P289" s="5" t="str">
        <f t="shared" si="17"/>
        <v/>
      </c>
      <c r="U289" s="25"/>
      <c r="AZ289" s="26"/>
      <c r="BA289" s="16"/>
      <c r="BB289" s="16"/>
      <c r="BC289" s="16"/>
    </row>
    <row r="290" spans="1:55" ht="27" customHeight="1">
      <c r="A290" s="7">
        <v>288</v>
      </c>
      <c r="B290" s="17" t="s">
        <v>590</v>
      </c>
      <c r="C290" s="17" t="s">
        <v>591</v>
      </c>
      <c r="D290" s="18" t="s">
        <v>31</v>
      </c>
      <c r="E290" s="19">
        <v>29</v>
      </c>
      <c r="F290" s="20"/>
      <c r="G290" s="21"/>
      <c r="H290" s="22" t="s">
        <v>19</v>
      </c>
      <c r="J290" s="23">
        <v>0</v>
      </c>
      <c r="K290" s="23">
        <f>ROUNDUP(COUNTA(B$3:$B290)/30,0)</f>
        <v>10</v>
      </c>
      <c r="L290" s="24" t="str">
        <f t="shared" si="18"/>
        <v/>
      </c>
      <c r="M290" s="24" t="str">
        <f t="shared" si="18"/>
        <v/>
      </c>
      <c r="N290" s="5">
        <f t="shared" si="19"/>
        <v>11</v>
      </c>
      <c r="O290" s="5" t="str">
        <f t="shared" si="16"/>
        <v>規格表</v>
      </c>
      <c r="P290" s="5" t="str">
        <f t="shared" si="17"/>
        <v/>
      </c>
      <c r="U290" s="25"/>
      <c r="AZ290" s="26"/>
      <c r="BA290" s="16"/>
      <c r="BB290" s="16"/>
      <c r="BC290" s="16"/>
    </row>
    <row r="291" spans="1:55" ht="27" customHeight="1">
      <c r="A291" s="7">
        <v>289</v>
      </c>
      <c r="B291" s="17" t="s">
        <v>592</v>
      </c>
      <c r="C291" s="17" t="s">
        <v>593</v>
      </c>
      <c r="D291" s="18" t="s">
        <v>34</v>
      </c>
      <c r="E291" s="19">
        <v>77</v>
      </c>
      <c r="F291" s="20"/>
      <c r="G291" s="21"/>
      <c r="H291" s="22" t="s">
        <v>19</v>
      </c>
      <c r="J291" s="23">
        <v>0</v>
      </c>
      <c r="K291" s="23">
        <f>ROUNDUP(COUNTA(B$3:$B291)/30,0)</f>
        <v>10</v>
      </c>
      <c r="L291" s="24" t="str">
        <f t="shared" si="18"/>
        <v/>
      </c>
      <c r="M291" s="24" t="str">
        <f t="shared" si="18"/>
        <v/>
      </c>
      <c r="N291" s="5">
        <f t="shared" si="19"/>
        <v>10</v>
      </c>
      <c r="O291" s="5" t="str">
        <f t="shared" si="16"/>
        <v>規格表</v>
      </c>
      <c r="P291" s="5" t="str">
        <f t="shared" si="17"/>
        <v/>
      </c>
      <c r="U291" s="25"/>
      <c r="AZ291" s="26"/>
      <c r="BA291" s="16"/>
      <c r="BB291" s="16"/>
      <c r="BC291" s="16"/>
    </row>
    <row r="292" spans="1:55" ht="27" customHeight="1">
      <c r="A292" s="7">
        <v>290</v>
      </c>
      <c r="B292" s="17" t="s">
        <v>594</v>
      </c>
      <c r="C292" s="17" t="s">
        <v>595</v>
      </c>
      <c r="D292" s="18" t="s">
        <v>18</v>
      </c>
      <c r="E292" s="19">
        <v>25</v>
      </c>
      <c r="F292" s="20"/>
      <c r="G292" s="21"/>
      <c r="H292" s="22" t="s">
        <v>19</v>
      </c>
      <c r="J292" s="23">
        <v>0</v>
      </c>
      <c r="K292" s="23">
        <f>ROUNDUP(COUNTA(B$3:$B292)/30,0)</f>
        <v>10</v>
      </c>
      <c r="L292" s="24" t="str">
        <f t="shared" si="18"/>
        <v/>
      </c>
      <c r="M292" s="24" t="str">
        <f t="shared" si="18"/>
        <v/>
      </c>
      <c r="N292" s="5">
        <f t="shared" si="19"/>
        <v>12</v>
      </c>
      <c r="O292" s="5" t="str">
        <f t="shared" si="16"/>
        <v>規格表</v>
      </c>
      <c r="P292" s="5" t="str">
        <f t="shared" si="17"/>
        <v/>
      </c>
      <c r="U292" s="25"/>
      <c r="AZ292" s="26"/>
      <c r="BA292" s="16"/>
      <c r="BB292" s="16"/>
      <c r="BC292" s="16"/>
    </row>
    <row r="293" spans="1:55" ht="27" customHeight="1">
      <c r="A293" s="7">
        <v>291</v>
      </c>
      <c r="B293" s="17" t="s">
        <v>596</v>
      </c>
      <c r="C293" s="17" t="s">
        <v>597</v>
      </c>
      <c r="D293" s="18" t="s">
        <v>18</v>
      </c>
      <c r="E293" s="19">
        <v>7</v>
      </c>
      <c r="F293" s="20"/>
      <c r="G293" s="21"/>
      <c r="H293" s="22" t="s">
        <v>19</v>
      </c>
      <c r="J293" s="23">
        <v>0</v>
      </c>
      <c r="K293" s="23">
        <f>ROUNDUP(COUNTA(B$3:$B293)/30,0)</f>
        <v>10</v>
      </c>
      <c r="L293" s="24" t="str">
        <f t="shared" si="18"/>
        <v/>
      </c>
      <c r="M293" s="24" t="str">
        <f t="shared" si="18"/>
        <v/>
      </c>
      <c r="N293" s="5">
        <f t="shared" si="19"/>
        <v>12</v>
      </c>
      <c r="O293" s="5" t="str">
        <f t="shared" si="16"/>
        <v>規格表</v>
      </c>
      <c r="P293" s="5" t="str">
        <f t="shared" si="17"/>
        <v/>
      </c>
      <c r="U293" s="25"/>
      <c r="AZ293" s="26"/>
      <c r="BA293" s="16"/>
      <c r="BB293" s="16"/>
      <c r="BC293" s="16"/>
    </row>
    <row r="294" spans="1:55" ht="27" customHeight="1">
      <c r="A294" s="7">
        <v>292</v>
      </c>
      <c r="B294" s="17" t="s">
        <v>598</v>
      </c>
      <c r="C294" s="17" t="s">
        <v>599</v>
      </c>
      <c r="D294" s="18" t="s">
        <v>34</v>
      </c>
      <c r="E294" s="19">
        <v>11</v>
      </c>
      <c r="F294" s="20"/>
      <c r="G294" s="21"/>
      <c r="H294" s="22" t="s">
        <v>19</v>
      </c>
      <c r="J294" s="23">
        <v>0</v>
      </c>
      <c r="K294" s="23">
        <f>ROUNDUP(COUNTA(B$3:$B294)/30,0)</f>
        <v>10</v>
      </c>
      <c r="L294" s="24" t="str">
        <f t="shared" si="18"/>
        <v/>
      </c>
      <c r="M294" s="24" t="str">
        <f t="shared" si="18"/>
        <v/>
      </c>
      <c r="N294" s="5">
        <f t="shared" si="19"/>
        <v>12</v>
      </c>
      <c r="O294" s="5" t="str">
        <f t="shared" si="16"/>
        <v>規格表</v>
      </c>
      <c r="P294" s="5" t="str">
        <f t="shared" si="17"/>
        <v/>
      </c>
      <c r="U294" s="25"/>
      <c r="AZ294" s="26"/>
      <c r="BA294" s="16"/>
      <c r="BB294" s="16"/>
      <c r="BC294" s="16"/>
    </row>
    <row r="295" spans="1:55" ht="27" customHeight="1">
      <c r="A295" s="7">
        <v>293</v>
      </c>
      <c r="B295" s="29" t="s">
        <v>600</v>
      </c>
      <c r="C295" s="17" t="s">
        <v>601</v>
      </c>
      <c r="D295" s="18" t="s">
        <v>31</v>
      </c>
      <c r="E295" s="19">
        <v>2</v>
      </c>
      <c r="F295" s="20"/>
      <c r="G295" s="21"/>
      <c r="H295" s="22" t="s">
        <v>19</v>
      </c>
      <c r="J295" s="23">
        <v>0</v>
      </c>
      <c r="K295" s="23">
        <f>ROUNDUP(COUNTA(B$3:$B295)/30,0)</f>
        <v>10</v>
      </c>
      <c r="L295" s="24" t="str">
        <f t="shared" si="18"/>
        <v/>
      </c>
      <c r="M295" s="24" t="str">
        <f t="shared" si="18"/>
        <v/>
      </c>
      <c r="N295" s="5">
        <f t="shared" si="19"/>
        <v>11</v>
      </c>
      <c r="O295" s="5" t="str">
        <f t="shared" si="16"/>
        <v>規格表</v>
      </c>
      <c r="P295" s="5" t="str">
        <f t="shared" si="17"/>
        <v/>
      </c>
      <c r="U295" s="25"/>
      <c r="AZ295" s="26"/>
      <c r="BA295" s="16"/>
      <c r="BB295" s="16"/>
      <c r="BC295" s="16"/>
    </row>
    <row r="296" spans="1:55" ht="27" customHeight="1">
      <c r="A296" s="7">
        <v>294</v>
      </c>
      <c r="B296" s="17" t="s">
        <v>602</v>
      </c>
      <c r="C296" s="17" t="s">
        <v>603</v>
      </c>
      <c r="D296" s="18" t="s">
        <v>217</v>
      </c>
      <c r="E296" s="19">
        <v>1</v>
      </c>
      <c r="F296" s="20"/>
      <c r="G296" s="21"/>
      <c r="H296" s="22" t="s">
        <v>19</v>
      </c>
      <c r="J296" s="23">
        <v>0</v>
      </c>
      <c r="K296" s="23">
        <f>ROUNDUP(COUNTA(B$3:$B296)/30,0)</f>
        <v>10</v>
      </c>
      <c r="L296" s="24" t="str">
        <f t="shared" si="18"/>
        <v/>
      </c>
      <c r="M296" s="24" t="str">
        <f t="shared" si="18"/>
        <v/>
      </c>
      <c r="N296" s="5">
        <f t="shared" si="19"/>
        <v>12</v>
      </c>
      <c r="O296" s="5" t="str">
        <f t="shared" si="16"/>
        <v>規格表</v>
      </c>
      <c r="P296" s="5" t="str">
        <f t="shared" si="17"/>
        <v/>
      </c>
      <c r="U296" s="25"/>
      <c r="AZ296" s="26"/>
      <c r="BA296" s="16"/>
      <c r="BB296" s="16"/>
      <c r="BC296" s="16"/>
    </row>
    <row r="297" spans="1:55" ht="27" customHeight="1">
      <c r="A297" s="7">
        <v>295</v>
      </c>
      <c r="B297" s="17" t="s">
        <v>604</v>
      </c>
      <c r="C297" s="17" t="s">
        <v>605</v>
      </c>
      <c r="D297" s="18" t="s">
        <v>31</v>
      </c>
      <c r="E297" s="19">
        <v>2</v>
      </c>
      <c r="F297" s="20"/>
      <c r="G297" s="21"/>
      <c r="H297" s="22" t="s">
        <v>19</v>
      </c>
      <c r="J297" s="23">
        <v>0</v>
      </c>
      <c r="K297" s="23">
        <f>ROUNDUP(COUNTA(B$3:$B297)/30,0)</f>
        <v>10</v>
      </c>
      <c r="L297" s="24" t="str">
        <f t="shared" si="18"/>
        <v/>
      </c>
      <c r="M297" s="24" t="str">
        <f t="shared" si="18"/>
        <v/>
      </c>
      <c r="N297" s="5">
        <f t="shared" si="19"/>
        <v>12</v>
      </c>
      <c r="O297" s="5" t="str">
        <f t="shared" si="16"/>
        <v>規格表</v>
      </c>
      <c r="P297" s="5" t="str">
        <f t="shared" si="17"/>
        <v/>
      </c>
      <c r="U297" s="25"/>
      <c r="AZ297" s="26"/>
      <c r="BA297" s="16"/>
      <c r="BB297" s="16"/>
      <c r="BC297" s="16"/>
    </row>
    <row r="298" spans="1:55" ht="27" customHeight="1">
      <c r="A298" s="7">
        <v>296</v>
      </c>
      <c r="B298" s="29" t="s">
        <v>606</v>
      </c>
      <c r="C298" s="17" t="s">
        <v>607</v>
      </c>
      <c r="D298" s="18" t="s">
        <v>31</v>
      </c>
      <c r="E298" s="19">
        <v>21</v>
      </c>
      <c r="F298" s="20"/>
      <c r="G298" s="21"/>
      <c r="H298" s="22" t="s">
        <v>19</v>
      </c>
      <c r="J298" s="23">
        <v>0</v>
      </c>
      <c r="K298" s="23">
        <f>ROUNDUP(COUNTA(B$3:$B298)/30,0)</f>
        <v>10</v>
      </c>
      <c r="L298" s="24" t="str">
        <f t="shared" si="18"/>
        <v/>
      </c>
      <c r="M298" s="24" t="str">
        <f t="shared" si="18"/>
        <v/>
      </c>
      <c r="N298" s="5">
        <f t="shared" si="19"/>
        <v>12</v>
      </c>
      <c r="O298" s="5" t="str">
        <f t="shared" si="16"/>
        <v>規格表</v>
      </c>
      <c r="P298" s="5" t="str">
        <f t="shared" si="17"/>
        <v/>
      </c>
      <c r="U298" s="25"/>
      <c r="AZ298" s="26"/>
      <c r="BA298" s="16"/>
      <c r="BB298" s="16"/>
      <c r="BC298" s="16"/>
    </row>
    <row r="299" spans="1:55" ht="27" customHeight="1">
      <c r="A299" s="7">
        <v>297</v>
      </c>
      <c r="B299" s="17" t="s">
        <v>608</v>
      </c>
      <c r="C299" s="17" t="s">
        <v>609</v>
      </c>
      <c r="D299" s="18" t="s">
        <v>31</v>
      </c>
      <c r="E299" s="19">
        <v>18</v>
      </c>
      <c r="F299" s="20"/>
      <c r="G299" s="21"/>
      <c r="H299" s="22" t="s">
        <v>19</v>
      </c>
      <c r="J299" s="23">
        <v>0</v>
      </c>
      <c r="K299" s="23">
        <f>ROUNDUP(COUNTA(B$3:$B299)/30,0)</f>
        <v>10</v>
      </c>
      <c r="L299" s="24" t="str">
        <f t="shared" si="18"/>
        <v/>
      </c>
      <c r="M299" s="24" t="str">
        <f t="shared" si="18"/>
        <v/>
      </c>
      <c r="N299" s="5">
        <f t="shared" si="19"/>
        <v>12</v>
      </c>
      <c r="O299" s="5" t="str">
        <f t="shared" si="16"/>
        <v>規格表</v>
      </c>
      <c r="P299" s="5" t="str">
        <f t="shared" si="17"/>
        <v/>
      </c>
      <c r="U299" s="25"/>
      <c r="AZ299" s="26"/>
      <c r="BA299" s="16"/>
      <c r="BB299" s="16"/>
      <c r="BC299" s="16"/>
    </row>
    <row r="300" spans="1:55" ht="27" customHeight="1">
      <c r="A300" s="7">
        <v>298</v>
      </c>
      <c r="B300" s="17" t="s">
        <v>610</v>
      </c>
      <c r="C300" s="17" t="s">
        <v>611</v>
      </c>
      <c r="D300" s="18" t="s">
        <v>34</v>
      </c>
      <c r="E300" s="19">
        <v>15</v>
      </c>
      <c r="F300" s="20"/>
      <c r="G300" s="21"/>
      <c r="H300" s="22" t="s">
        <v>19</v>
      </c>
      <c r="J300" s="23">
        <v>0</v>
      </c>
      <c r="K300" s="23">
        <f>ROUNDUP(COUNTA(B$3:$B300)/30,0)</f>
        <v>10</v>
      </c>
      <c r="L300" s="24" t="str">
        <f t="shared" si="18"/>
        <v/>
      </c>
      <c r="M300" s="24" t="str">
        <f t="shared" si="18"/>
        <v/>
      </c>
      <c r="N300" s="5">
        <f t="shared" si="19"/>
        <v>12</v>
      </c>
      <c r="O300" s="5" t="str">
        <f t="shared" si="16"/>
        <v>規格表</v>
      </c>
      <c r="P300" s="5" t="str">
        <f t="shared" si="17"/>
        <v/>
      </c>
      <c r="U300" s="25"/>
      <c r="AZ300" s="26"/>
      <c r="BA300" s="16"/>
      <c r="BB300" s="16"/>
      <c r="BC300" s="16"/>
    </row>
    <row r="301" spans="1:55" ht="27" customHeight="1">
      <c r="A301" s="7">
        <v>299</v>
      </c>
      <c r="B301" s="17" t="s">
        <v>612</v>
      </c>
      <c r="C301" s="17" t="s">
        <v>613</v>
      </c>
      <c r="D301" s="18" t="s">
        <v>31</v>
      </c>
      <c r="E301" s="19">
        <v>26</v>
      </c>
      <c r="F301" s="20"/>
      <c r="G301" s="21"/>
      <c r="H301" s="22" t="s">
        <v>19</v>
      </c>
      <c r="J301" s="23">
        <v>0</v>
      </c>
      <c r="K301" s="23">
        <f>ROUNDUP(COUNTA(B$3:$B301)/30,0)</f>
        <v>10</v>
      </c>
      <c r="L301" s="24" t="str">
        <f t="shared" si="18"/>
        <v/>
      </c>
      <c r="M301" s="24" t="str">
        <f t="shared" si="18"/>
        <v/>
      </c>
      <c r="N301" s="5">
        <f t="shared" si="19"/>
        <v>11</v>
      </c>
      <c r="O301" s="5" t="str">
        <f t="shared" si="16"/>
        <v>規格表</v>
      </c>
      <c r="P301" s="5" t="str">
        <f t="shared" si="17"/>
        <v/>
      </c>
      <c r="U301" s="25"/>
      <c r="AZ301" s="26"/>
      <c r="BA301" s="16"/>
      <c r="BB301" s="16"/>
      <c r="BC301" s="16"/>
    </row>
    <row r="302" spans="1:55" ht="27" customHeight="1">
      <c r="A302" s="7">
        <v>300</v>
      </c>
      <c r="B302" s="17" t="s">
        <v>614</v>
      </c>
      <c r="C302" s="17" t="s">
        <v>615</v>
      </c>
      <c r="D302" s="18" t="s">
        <v>322</v>
      </c>
      <c r="E302" s="19">
        <v>2</v>
      </c>
      <c r="F302" s="20"/>
      <c r="G302" s="21"/>
      <c r="H302" s="22" t="s">
        <v>19</v>
      </c>
      <c r="J302" s="23">
        <v>0</v>
      </c>
      <c r="K302" s="23">
        <f>ROUNDUP(COUNTA(B$3:$B302)/30,0)</f>
        <v>10</v>
      </c>
      <c r="L302" s="24" t="str">
        <f t="shared" si="18"/>
        <v/>
      </c>
      <c r="M302" s="24" t="str">
        <f t="shared" si="18"/>
        <v/>
      </c>
      <c r="N302" s="5">
        <f t="shared" si="19"/>
        <v>11</v>
      </c>
      <c r="O302" s="5" t="str">
        <f t="shared" si="16"/>
        <v>規格表</v>
      </c>
      <c r="P302" s="5" t="str">
        <f t="shared" si="17"/>
        <v/>
      </c>
      <c r="U302" s="25"/>
      <c r="AZ302" s="26"/>
      <c r="BA302" s="16"/>
      <c r="BB302" s="16"/>
      <c r="BC302" s="16"/>
    </row>
    <row r="303" spans="1:55" ht="27" customHeight="1">
      <c r="A303" s="7">
        <v>301</v>
      </c>
      <c r="B303" s="17" t="s">
        <v>616</v>
      </c>
      <c r="C303" s="17" t="s">
        <v>617</v>
      </c>
      <c r="D303" s="18" t="s">
        <v>31</v>
      </c>
      <c r="E303" s="19">
        <v>1</v>
      </c>
      <c r="F303" s="20"/>
      <c r="G303" s="21"/>
      <c r="H303" s="22" t="s">
        <v>19</v>
      </c>
      <c r="J303" s="23">
        <v>0</v>
      </c>
      <c r="K303" s="23">
        <f>ROUNDUP(COUNTA(B$3:$B303)/30,0)</f>
        <v>11</v>
      </c>
      <c r="L303" s="24" t="str">
        <f t="shared" si="18"/>
        <v/>
      </c>
      <c r="M303" s="24" t="str">
        <f t="shared" si="18"/>
        <v/>
      </c>
      <c r="N303" s="5">
        <f t="shared" si="19"/>
        <v>11</v>
      </c>
      <c r="O303" s="5" t="str">
        <f t="shared" si="16"/>
        <v>規格表</v>
      </c>
      <c r="P303" s="5" t="str">
        <f t="shared" si="17"/>
        <v/>
      </c>
      <c r="U303" s="25"/>
      <c r="AZ303" s="26"/>
      <c r="BA303" s="16"/>
      <c r="BB303" s="16"/>
      <c r="BC303" s="16"/>
    </row>
    <row r="304" spans="1:55" ht="27" customHeight="1">
      <c r="A304" s="7">
        <v>302</v>
      </c>
      <c r="B304" s="17" t="s">
        <v>618</v>
      </c>
      <c r="C304" s="17" t="s">
        <v>619</v>
      </c>
      <c r="D304" s="18" t="s">
        <v>31</v>
      </c>
      <c r="E304" s="19">
        <v>1</v>
      </c>
      <c r="F304" s="20"/>
      <c r="G304" s="21"/>
      <c r="H304" s="22" t="s">
        <v>19</v>
      </c>
      <c r="J304" s="23">
        <v>0</v>
      </c>
      <c r="K304" s="23">
        <f>ROUNDUP(COUNTA(B$3:$B304)/30,0)</f>
        <v>11</v>
      </c>
      <c r="L304" s="24" t="str">
        <f t="shared" si="18"/>
        <v/>
      </c>
      <c r="M304" s="24" t="str">
        <f t="shared" si="18"/>
        <v/>
      </c>
      <c r="N304" s="5">
        <f t="shared" si="19"/>
        <v>11</v>
      </c>
      <c r="O304" s="5" t="str">
        <f t="shared" si="16"/>
        <v>規格表</v>
      </c>
      <c r="P304" s="5" t="str">
        <f t="shared" si="17"/>
        <v/>
      </c>
      <c r="U304" s="25"/>
      <c r="AZ304" s="26"/>
      <c r="BA304" s="16"/>
      <c r="BB304" s="16"/>
      <c r="BC304" s="16"/>
    </row>
    <row r="305" spans="1:55" ht="27" customHeight="1">
      <c r="A305" s="7">
        <v>303</v>
      </c>
      <c r="B305" s="17" t="s">
        <v>620</v>
      </c>
      <c r="C305" s="27" t="s">
        <v>621</v>
      </c>
      <c r="D305" s="18" t="s">
        <v>31</v>
      </c>
      <c r="E305" s="19">
        <v>1</v>
      </c>
      <c r="F305" s="20"/>
      <c r="G305" s="21"/>
      <c r="H305" s="22" t="s">
        <v>19</v>
      </c>
      <c r="J305" s="23">
        <v>0</v>
      </c>
      <c r="K305" s="23">
        <f>ROUNDUP(COUNTA(B$3:$B305)/30,0)</f>
        <v>11</v>
      </c>
      <c r="L305" s="24" t="str">
        <f t="shared" si="18"/>
        <v/>
      </c>
      <c r="M305" s="24" t="str">
        <f t="shared" si="18"/>
        <v/>
      </c>
      <c r="N305" s="5">
        <f t="shared" si="19"/>
        <v>17</v>
      </c>
      <c r="O305" s="5" t="str">
        <f t="shared" si="16"/>
        <v>オタフ</v>
      </c>
      <c r="P305" s="5" t="str">
        <f t="shared" si="17"/>
        <v/>
      </c>
      <c r="U305" s="25"/>
      <c r="AZ305" s="26"/>
      <c r="BA305" s="16"/>
      <c r="BB305" s="16"/>
      <c r="BC305" s="16"/>
    </row>
    <row r="306" spans="1:55" ht="27" customHeight="1">
      <c r="A306" s="7">
        <v>304</v>
      </c>
      <c r="B306" s="17" t="s">
        <v>622</v>
      </c>
      <c r="C306" s="27" t="s">
        <v>623</v>
      </c>
      <c r="D306" s="18" t="s">
        <v>217</v>
      </c>
      <c r="E306" s="19">
        <v>2</v>
      </c>
      <c r="F306" s="20"/>
      <c r="G306" s="21"/>
      <c r="H306" s="22" t="s">
        <v>19</v>
      </c>
      <c r="J306" s="23">
        <v>0</v>
      </c>
      <c r="K306" s="23">
        <f>ROUNDUP(COUNTA(B$3:$B306)/30,0)</f>
        <v>11</v>
      </c>
      <c r="L306" s="24" t="str">
        <f t="shared" si="18"/>
        <v/>
      </c>
      <c r="M306" s="24" t="str">
        <f t="shared" si="18"/>
        <v/>
      </c>
      <c r="N306" s="5">
        <f t="shared" si="19"/>
        <v>20</v>
      </c>
      <c r="O306" s="5" t="str">
        <f t="shared" si="16"/>
        <v>三島食</v>
      </c>
      <c r="P306" s="5" t="str">
        <f t="shared" si="17"/>
        <v>フォント縮小</v>
      </c>
      <c r="U306" s="25"/>
      <c r="AZ306" s="26"/>
      <c r="BA306" s="16"/>
      <c r="BB306" s="16"/>
      <c r="BC306" s="16"/>
    </row>
    <row r="307" spans="1:55" ht="27" customHeight="1">
      <c r="A307" s="7">
        <v>305</v>
      </c>
      <c r="B307" s="17" t="s">
        <v>624</v>
      </c>
      <c r="C307" s="17" t="s">
        <v>625</v>
      </c>
      <c r="D307" s="18" t="s">
        <v>18</v>
      </c>
      <c r="E307" s="19">
        <v>89</v>
      </c>
      <c r="F307" s="20"/>
      <c r="G307" s="21"/>
      <c r="H307" s="22" t="s">
        <v>19</v>
      </c>
      <c r="J307" s="23">
        <v>0</v>
      </c>
      <c r="K307" s="23">
        <f>ROUNDUP(COUNTA(B$3:$B307)/30,0)</f>
        <v>11</v>
      </c>
      <c r="L307" s="24" t="str">
        <f t="shared" si="18"/>
        <v/>
      </c>
      <c r="M307" s="24" t="str">
        <f t="shared" si="18"/>
        <v/>
      </c>
      <c r="N307" s="5">
        <f t="shared" si="19"/>
        <v>12</v>
      </c>
      <c r="O307" s="5" t="str">
        <f t="shared" si="16"/>
        <v>規格表</v>
      </c>
      <c r="P307" s="5" t="str">
        <f t="shared" si="17"/>
        <v/>
      </c>
      <c r="U307" s="25"/>
      <c r="AZ307" s="26"/>
      <c r="BA307" s="16"/>
      <c r="BB307" s="16"/>
      <c r="BC307" s="16"/>
    </row>
    <row r="308" spans="1:55" ht="27" customHeight="1">
      <c r="A308" s="7">
        <v>306</v>
      </c>
      <c r="B308" s="17" t="s">
        <v>626</v>
      </c>
      <c r="C308" s="17" t="s">
        <v>627</v>
      </c>
      <c r="D308" s="18" t="s">
        <v>18</v>
      </c>
      <c r="E308" s="19">
        <v>6</v>
      </c>
      <c r="F308" s="20"/>
      <c r="G308" s="21"/>
      <c r="H308" s="22" t="s">
        <v>19</v>
      </c>
      <c r="J308" s="23">
        <v>0</v>
      </c>
      <c r="K308" s="23">
        <f>ROUNDUP(COUNTA(B$3:$B308)/30,0)</f>
        <v>11</v>
      </c>
      <c r="L308" s="24" t="str">
        <f t="shared" si="18"/>
        <v/>
      </c>
      <c r="M308" s="24" t="str">
        <f t="shared" si="18"/>
        <v/>
      </c>
      <c r="N308" s="5">
        <f t="shared" si="19"/>
        <v>12</v>
      </c>
      <c r="O308" s="5" t="str">
        <f t="shared" si="16"/>
        <v>規格表</v>
      </c>
      <c r="P308" s="5" t="str">
        <f t="shared" si="17"/>
        <v/>
      </c>
      <c r="U308" s="25"/>
      <c r="AZ308" s="26"/>
      <c r="BA308" s="16"/>
      <c r="BB308" s="16"/>
      <c r="BC308" s="16"/>
    </row>
    <row r="309" spans="1:55" ht="27" customHeight="1">
      <c r="A309" s="7">
        <v>307</v>
      </c>
      <c r="B309" s="17" t="s">
        <v>628</v>
      </c>
      <c r="C309" s="17" t="s">
        <v>629</v>
      </c>
      <c r="D309" s="18" t="s">
        <v>18</v>
      </c>
      <c r="E309" s="19">
        <v>5</v>
      </c>
      <c r="F309" s="20"/>
      <c r="G309" s="21"/>
      <c r="H309" s="22" t="s">
        <v>19</v>
      </c>
      <c r="J309" s="23">
        <v>0</v>
      </c>
      <c r="K309" s="23">
        <f>ROUNDUP(COUNTA(B$3:$B309)/30,0)</f>
        <v>11</v>
      </c>
      <c r="L309" s="24" t="str">
        <f t="shared" si="18"/>
        <v/>
      </c>
      <c r="M309" s="24" t="str">
        <f t="shared" si="18"/>
        <v/>
      </c>
      <c r="N309" s="5">
        <f t="shared" si="19"/>
        <v>11</v>
      </c>
      <c r="O309" s="5" t="str">
        <f t="shared" si="16"/>
        <v>規格表</v>
      </c>
      <c r="P309" s="5" t="str">
        <f t="shared" si="17"/>
        <v/>
      </c>
      <c r="U309" s="25"/>
      <c r="AZ309" s="26"/>
      <c r="BA309" s="16"/>
      <c r="BB309" s="16"/>
      <c r="BC309" s="16"/>
    </row>
    <row r="310" spans="1:55" ht="27" customHeight="1">
      <c r="A310" s="7">
        <v>308</v>
      </c>
      <c r="B310" s="17" t="s">
        <v>630</v>
      </c>
      <c r="C310" s="17" t="s">
        <v>631</v>
      </c>
      <c r="D310" s="18" t="s">
        <v>18</v>
      </c>
      <c r="E310" s="19">
        <v>4</v>
      </c>
      <c r="F310" s="20"/>
      <c r="G310" s="21"/>
      <c r="H310" s="22" t="s">
        <v>19</v>
      </c>
      <c r="J310" s="23">
        <v>0</v>
      </c>
      <c r="K310" s="23">
        <f>ROUNDUP(COUNTA(B$3:$B310)/30,0)</f>
        <v>11</v>
      </c>
      <c r="L310" s="24" t="str">
        <f t="shared" si="18"/>
        <v/>
      </c>
      <c r="M310" s="24" t="str">
        <f t="shared" si="18"/>
        <v/>
      </c>
      <c r="N310" s="5">
        <f t="shared" si="19"/>
        <v>12</v>
      </c>
      <c r="O310" s="5" t="str">
        <f t="shared" si="16"/>
        <v>規格表</v>
      </c>
      <c r="P310" s="5" t="str">
        <f t="shared" si="17"/>
        <v/>
      </c>
      <c r="U310" s="25"/>
      <c r="AZ310" s="26"/>
      <c r="BA310" s="16"/>
      <c r="BB310" s="16"/>
      <c r="BC310" s="16"/>
    </row>
    <row r="311" spans="1:55" ht="27" customHeight="1">
      <c r="A311" s="7">
        <v>309</v>
      </c>
      <c r="B311" s="17" t="s">
        <v>632</v>
      </c>
      <c r="C311" s="17" t="s">
        <v>633</v>
      </c>
      <c r="D311" s="18" t="s">
        <v>18</v>
      </c>
      <c r="E311" s="19">
        <v>18</v>
      </c>
      <c r="F311" s="20"/>
      <c r="G311" s="21"/>
      <c r="H311" s="22" t="s">
        <v>19</v>
      </c>
      <c r="J311" s="23">
        <v>0</v>
      </c>
      <c r="K311" s="23">
        <f>ROUNDUP(COUNTA(B$3:$B311)/30,0)</f>
        <v>11</v>
      </c>
      <c r="L311" s="24" t="str">
        <f t="shared" si="18"/>
        <v/>
      </c>
      <c r="M311" s="24" t="str">
        <f t="shared" si="18"/>
        <v/>
      </c>
      <c r="N311" s="5">
        <f t="shared" si="19"/>
        <v>12</v>
      </c>
      <c r="O311" s="5" t="str">
        <f t="shared" si="16"/>
        <v>規格表</v>
      </c>
      <c r="P311" s="5" t="str">
        <f t="shared" si="17"/>
        <v/>
      </c>
      <c r="U311" s="25"/>
      <c r="AZ311" s="26"/>
      <c r="BA311" s="16"/>
      <c r="BB311" s="16"/>
      <c r="BC311" s="16"/>
    </row>
    <row r="312" spans="1:55" ht="27" customHeight="1">
      <c r="A312" s="7">
        <v>310</v>
      </c>
      <c r="B312" s="17" t="s">
        <v>634</v>
      </c>
      <c r="C312" s="17" t="s">
        <v>635</v>
      </c>
      <c r="D312" s="18" t="s">
        <v>18</v>
      </c>
      <c r="E312" s="19">
        <v>4</v>
      </c>
      <c r="F312" s="20"/>
      <c r="G312" s="21"/>
      <c r="H312" s="22" t="s">
        <v>19</v>
      </c>
      <c r="J312" s="23">
        <v>0</v>
      </c>
      <c r="K312" s="23">
        <f>ROUNDUP(COUNTA(B$3:$B312)/30,0)</f>
        <v>11</v>
      </c>
      <c r="L312" s="24" t="str">
        <f t="shared" si="18"/>
        <v/>
      </c>
      <c r="M312" s="24" t="str">
        <f t="shared" si="18"/>
        <v/>
      </c>
      <c r="N312" s="5">
        <f t="shared" si="19"/>
        <v>11</v>
      </c>
      <c r="O312" s="5" t="str">
        <f t="shared" si="16"/>
        <v>規格表</v>
      </c>
      <c r="P312" s="5" t="str">
        <f t="shared" si="17"/>
        <v/>
      </c>
      <c r="U312" s="25"/>
      <c r="AZ312" s="26"/>
      <c r="BA312" s="16"/>
      <c r="BB312" s="16"/>
      <c r="BC312" s="16"/>
    </row>
    <row r="313" spans="1:55" ht="27" customHeight="1">
      <c r="A313" s="7">
        <v>311</v>
      </c>
      <c r="B313" s="17" t="s">
        <v>636</v>
      </c>
      <c r="C313" s="17" t="s">
        <v>637</v>
      </c>
      <c r="D313" s="18" t="s">
        <v>18</v>
      </c>
      <c r="E313" s="19">
        <v>28</v>
      </c>
      <c r="F313" s="20"/>
      <c r="G313" s="21"/>
      <c r="H313" s="22" t="s">
        <v>19</v>
      </c>
      <c r="J313" s="23">
        <v>0</v>
      </c>
      <c r="K313" s="23">
        <f>ROUNDUP(COUNTA(B$3:$B313)/30,0)</f>
        <v>11</v>
      </c>
      <c r="L313" s="24" t="str">
        <f t="shared" si="18"/>
        <v/>
      </c>
      <c r="M313" s="24" t="str">
        <f t="shared" si="18"/>
        <v/>
      </c>
      <c r="N313" s="5">
        <f t="shared" si="19"/>
        <v>12</v>
      </c>
      <c r="O313" s="5" t="str">
        <f t="shared" si="16"/>
        <v>規格表</v>
      </c>
      <c r="P313" s="5" t="str">
        <f t="shared" si="17"/>
        <v/>
      </c>
      <c r="U313" s="25"/>
      <c r="AZ313" s="26"/>
      <c r="BA313" s="16"/>
      <c r="BB313" s="16"/>
      <c r="BC313" s="16"/>
    </row>
    <row r="314" spans="1:55" ht="27" customHeight="1">
      <c r="A314" s="7">
        <v>312</v>
      </c>
      <c r="B314" s="17" t="s">
        <v>638</v>
      </c>
      <c r="C314" s="17" t="s">
        <v>639</v>
      </c>
      <c r="D314" s="18" t="s">
        <v>18</v>
      </c>
      <c r="E314" s="19">
        <v>66</v>
      </c>
      <c r="F314" s="20"/>
      <c r="G314" s="21"/>
      <c r="H314" s="22" t="s">
        <v>19</v>
      </c>
      <c r="J314" s="23">
        <v>0</v>
      </c>
      <c r="K314" s="23">
        <f>ROUNDUP(COUNTA(B$3:$B314)/30,0)</f>
        <v>11</v>
      </c>
      <c r="L314" s="24" t="str">
        <f t="shared" si="18"/>
        <v/>
      </c>
      <c r="M314" s="24" t="str">
        <f t="shared" si="18"/>
        <v/>
      </c>
      <c r="N314" s="5">
        <f t="shared" si="19"/>
        <v>11</v>
      </c>
      <c r="O314" s="5" t="str">
        <f t="shared" si="16"/>
        <v>規格表</v>
      </c>
      <c r="P314" s="5" t="str">
        <f t="shared" si="17"/>
        <v/>
      </c>
      <c r="U314" s="25"/>
      <c r="AZ314" s="26"/>
      <c r="BA314" s="16"/>
      <c r="BB314" s="16"/>
      <c r="BC314" s="16"/>
    </row>
    <row r="315" spans="1:55" ht="27" customHeight="1">
      <c r="A315" s="7">
        <v>313</v>
      </c>
      <c r="B315" s="17" t="s">
        <v>640</v>
      </c>
      <c r="C315" s="17" t="s">
        <v>641</v>
      </c>
      <c r="D315" s="18" t="s">
        <v>18</v>
      </c>
      <c r="E315" s="19">
        <v>4</v>
      </c>
      <c r="F315" s="20"/>
      <c r="G315" s="21"/>
      <c r="H315" s="22" t="s">
        <v>19</v>
      </c>
      <c r="J315" s="23">
        <v>0</v>
      </c>
      <c r="K315" s="23">
        <f>ROUNDUP(COUNTA(B$3:$B315)/30,0)</f>
        <v>11</v>
      </c>
      <c r="L315" s="24" t="str">
        <f t="shared" si="18"/>
        <v/>
      </c>
      <c r="M315" s="24" t="str">
        <f t="shared" si="18"/>
        <v/>
      </c>
      <c r="N315" s="5">
        <f t="shared" si="19"/>
        <v>12</v>
      </c>
      <c r="O315" s="5" t="str">
        <f t="shared" si="16"/>
        <v>規格表</v>
      </c>
      <c r="P315" s="5" t="str">
        <f t="shared" si="17"/>
        <v/>
      </c>
      <c r="U315" s="25"/>
      <c r="AZ315" s="26"/>
      <c r="BA315" s="16"/>
      <c r="BB315" s="16"/>
      <c r="BC315" s="16"/>
    </row>
    <row r="316" spans="1:55" ht="27" customHeight="1">
      <c r="A316" s="7">
        <v>314</v>
      </c>
      <c r="B316" s="17" t="s">
        <v>642</v>
      </c>
      <c r="C316" s="17" t="s">
        <v>643</v>
      </c>
      <c r="D316" s="18" t="s">
        <v>18</v>
      </c>
      <c r="E316" s="19">
        <v>50</v>
      </c>
      <c r="F316" s="20"/>
      <c r="G316" s="21"/>
      <c r="H316" s="22" t="s">
        <v>19</v>
      </c>
      <c r="J316" s="23">
        <v>0</v>
      </c>
      <c r="K316" s="23">
        <f>ROUNDUP(COUNTA(B$3:$B316)/30,0)</f>
        <v>11</v>
      </c>
      <c r="L316" s="24" t="str">
        <f t="shared" si="18"/>
        <v/>
      </c>
      <c r="M316" s="24" t="str">
        <f t="shared" si="18"/>
        <v/>
      </c>
      <c r="N316" s="5">
        <f t="shared" si="19"/>
        <v>11</v>
      </c>
      <c r="O316" s="5" t="str">
        <f t="shared" si="16"/>
        <v>規格表</v>
      </c>
      <c r="P316" s="5" t="str">
        <f t="shared" si="17"/>
        <v/>
      </c>
      <c r="U316" s="25"/>
      <c r="AZ316" s="26"/>
      <c r="BA316" s="16"/>
      <c r="BB316" s="16"/>
      <c r="BC316" s="16"/>
    </row>
    <row r="317" spans="1:55" ht="27" customHeight="1">
      <c r="A317" s="7">
        <v>315</v>
      </c>
      <c r="B317" s="17" t="s">
        <v>644</v>
      </c>
      <c r="C317" s="17" t="s">
        <v>645</v>
      </c>
      <c r="D317" s="18" t="s">
        <v>18</v>
      </c>
      <c r="E317" s="19">
        <v>6</v>
      </c>
      <c r="F317" s="20"/>
      <c r="G317" s="21"/>
      <c r="H317" s="22" t="s">
        <v>19</v>
      </c>
      <c r="J317" s="23">
        <v>0</v>
      </c>
      <c r="K317" s="23">
        <f>ROUNDUP(COUNTA(B$3:$B317)/30,0)</f>
        <v>11</v>
      </c>
      <c r="L317" s="24" t="str">
        <f t="shared" si="18"/>
        <v/>
      </c>
      <c r="M317" s="24" t="str">
        <f t="shared" si="18"/>
        <v/>
      </c>
      <c r="N317" s="5">
        <f t="shared" si="19"/>
        <v>12</v>
      </c>
      <c r="O317" s="5" t="str">
        <f t="shared" si="16"/>
        <v>規格表</v>
      </c>
      <c r="P317" s="5" t="str">
        <f t="shared" si="17"/>
        <v/>
      </c>
      <c r="U317" s="25"/>
      <c r="AZ317" s="26"/>
      <c r="BA317" s="16"/>
      <c r="BB317" s="16"/>
      <c r="BC317" s="16"/>
    </row>
    <row r="318" spans="1:55" ht="27" customHeight="1">
      <c r="A318" s="7">
        <v>316</v>
      </c>
      <c r="B318" s="17" t="s">
        <v>646</v>
      </c>
      <c r="C318" s="17" t="s">
        <v>647</v>
      </c>
      <c r="D318" s="18" t="s">
        <v>18</v>
      </c>
      <c r="E318" s="19">
        <v>2</v>
      </c>
      <c r="F318" s="20"/>
      <c r="G318" s="21"/>
      <c r="H318" s="22" t="s">
        <v>19</v>
      </c>
      <c r="J318" s="23">
        <v>0</v>
      </c>
      <c r="K318" s="23">
        <f>ROUNDUP(COUNTA(B$3:$B318)/30,0)</f>
        <v>11</v>
      </c>
      <c r="L318" s="24" t="str">
        <f t="shared" si="18"/>
        <v/>
      </c>
      <c r="M318" s="24" t="str">
        <f t="shared" si="18"/>
        <v/>
      </c>
      <c r="N318" s="5">
        <f t="shared" si="19"/>
        <v>12</v>
      </c>
      <c r="O318" s="5" t="str">
        <f t="shared" si="16"/>
        <v>規格表</v>
      </c>
      <c r="P318" s="5" t="str">
        <f t="shared" si="17"/>
        <v/>
      </c>
      <c r="U318" s="25"/>
      <c r="AZ318" s="26"/>
      <c r="BA318" s="16"/>
      <c r="BB318" s="16"/>
      <c r="BC318" s="16"/>
    </row>
    <row r="319" spans="1:55" ht="27" customHeight="1">
      <c r="A319" s="7">
        <v>317</v>
      </c>
      <c r="B319" s="17" t="s">
        <v>648</v>
      </c>
      <c r="C319" s="17" t="s">
        <v>649</v>
      </c>
      <c r="D319" s="18" t="s">
        <v>18</v>
      </c>
      <c r="E319" s="19">
        <v>5</v>
      </c>
      <c r="F319" s="20"/>
      <c r="G319" s="21"/>
      <c r="H319" s="22" t="s">
        <v>19</v>
      </c>
      <c r="J319" s="23">
        <v>0</v>
      </c>
      <c r="K319" s="23">
        <f>ROUNDUP(COUNTA(B$3:$B319)/30,0)</f>
        <v>11</v>
      </c>
      <c r="L319" s="24" t="str">
        <f t="shared" si="18"/>
        <v/>
      </c>
      <c r="M319" s="24" t="str">
        <f t="shared" si="18"/>
        <v/>
      </c>
      <c r="N319" s="5">
        <f t="shared" si="19"/>
        <v>12</v>
      </c>
      <c r="O319" s="5" t="str">
        <f t="shared" si="16"/>
        <v>規格表</v>
      </c>
      <c r="P319" s="5" t="str">
        <f t="shared" si="17"/>
        <v/>
      </c>
      <c r="U319" s="25"/>
      <c r="AZ319" s="26"/>
      <c r="BA319" s="16"/>
      <c r="BB319" s="16"/>
      <c r="BC319" s="16"/>
    </row>
    <row r="320" spans="1:55" ht="27" customHeight="1">
      <c r="A320" s="7">
        <v>318</v>
      </c>
      <c r="B320" s="17" t="s">
        <v>650</v>
      </c>
      <c r="C320" s="17" t="s">
        <v>651</v>
      </c>
      <c r="D320" s="18" t="s">
        <v>18</v>
      </c>
      <c r="E320" s="19">
        <v>81</v>
      </c>
      <c r="F320" s="20"/>
      <c r="G320" s="21"/>
      <c r="H320" s="22" t="s">
        <v>19</v>
      </c>
      <c r="J320" s="23">
        <v>0</v>
      </c>
      <c r="K320" s="23">
        <f>ROUNDUP(COUNTA(B$3:$B320)/30,0)</f>
        <v>11</v>
      </c>
      <c r="L320" s="24" t="str">
        <f t="shared" si="18"/>
        <v/>
      </c>
      <c r="M320" s="24" t="str">
        <f t="shared" si="18"/>
        <v/>
      </c>
      <c r="N320" s="5">
        <f t="shared" si="19"/>
        <v>12</v>
      </c>
      <c r="O320" s="5" t="str">
        <f t="shared" si="16"/>
        <v>規格表</v>
      </c>
      <c r="P320" s="5" t="str">
        <f t="shared" si="17"/>
        <v/>
      </c>
      <c r="U320" s="25"/>
      <c r="AZ320" s="26"/>
      <c r="BA320" s="16"/>
      <c r="BB320" s="16"/>
      <c r="BC320" s="16"/>
    </row>
    <row r="321" spans="1:55" ht="27" customHeight="1">
      <c r="A321" s="7">
        <v>319</v>
      </c>
      <c r="B321" s="17" t="s">
        <v>652</v>
      </c>
      <c r="C321" s="17" t="s">
        <v>653</v>
      </c>
      <c r="D321" s="18" t="s">
        <v>18</v>
      </c>
      <c r="E321" s="19">
        <v>60</v>
      </c>
      <c r="F321" s="20"/>
      <c r="G321" s="21"/>
      <c r="H321" s="22" t="s">
        <v>19</v>
      </c>
      <c r="J321" s="23">
        <v>0</v>
      </c>
      <c r="K321" s="23">
        <f>ROUNDUP(COUNTA(B$3:$B321)/30,0)</f>
        <v>11</v>
      </c>
      <c r="L321" s="24" t="str">
        <f t="shared" si="18"/>
        <v/>
      </c>
      <c r="M321" s="24" t="str">
        <f t="shared" si="18"/>
        <v/>
      </c>
      <c r="N321" s="5">
        <f t="shared" si="19"/>
        <v>12</v>
      </c>
      <c r="O321" s="5" t="str">
        <f t="shared" si="16"/>
        <v>規格表</v>
      </c>
      <c r="P321" s="5" t="str">
        <f t="shared" si="17"/>
        <v/>
      </c>
      <c r="U321" s="25"/>
      <c r="AZ321" s="26"/>
      <c r="BA321" s="16"/>
      <c r="BB321" s="16"/>
      <c r="BC321" s="16"/>
    </row>
    <row r="322" spans="1:55" ht="27" customHeight="1">
      <c r="A322" s="7">
        <v>320</v>
      </c>
      <c r="B322" s="17" t="s">
        <v>654</v>
      </c>
      <c r="C322" s="17" t="s">
        <v>655</v>
      </c>
      <c r="D322" s="18" t="s">
        <v>18</v>
      </c>
      <c r="E322" s="19">
        <v>16</v>
      </c>
      <c r="F322" s="20"/>
      <c r="G322" s="21"/>
      <c r="H322" s="22" t="s">
        <v>19</v>
      </c>
      <c r="J322" s="23">
        <v>0</v>
      </c>
      <c r="K322" s="23">
        <f>ROUNDUP(COUNTA(B$3:$B322)/30,0)</f>
        <v>11</v>
      </c>
      <c r="L322" s="24" t="str">
        <f t="shared" si="18"/>
        <v/>
      </c>
      <c r="M322" s="24" t="str">
        <f t="shared" si="18"/>
        <v/>
      </c>
      <c r="N322" s="5">
        <f t="shared" si="19"/>
        <v>11</v>
      </c>
      <c r="O322" s="5" t="str">
        <f t="shared" si="16"/>
        <v>規格表</v>
      </c>
      <c r="P322" s="5" t="str">
        <f t="shared" si="17"/>
        <v/>
      </c>
      <c r="U322" s="25"/>
      <c r="AZ322" s="26"/>
      <c r="BA322" s="16"/>
      <c r="BB322" s="16"/>
      <c r="BC322" s="16"/>
    </row>
    <row r="323" spans="1:55" ht="27" customHeight="1">
      <c r="A323" s="7">
        <v>321</v>
      </c>
      <c r="B323" s="17" t="s">
        <v>656</v>
      </c>
      <c r="C323" s="17" t="s">
        <v>657</v>
      </c>
      <c r="D323" s="18" t="s">
        <v>18</v>
      </c>
      <c r="E323" s="19">
        <v>46</v>
      </c>
      <c r="F323" s="20"/>
      <c r="G323" s="21"/>
      <c r="H323" s="22" t="s">
        <v>19</v>
      </c>
      <c r="J323" s="23">
        <v>0</v>
      </c>
      <c r="K323" s="23">
        <f>ROUNDUP(COUNTA(B$3:$B323)/30,0)</f>
        <v>11</v>
      </c>
      <c r="L323" s="24" t="str">
        <f t="shared" si="18"/>
        <v/>
      </c>
      <c r="M323" s="24" t="str">
        <f t="shared" si="18"/>
        <v/>
      </c>
      <c r="N323" s="5">
        <f t="shared" si="19"/>
        <v>12</v>
      </c>
      <c r="O323" s="5" t="str">
        <f t="shared" ref="O323:O386" si="20">LEFT(C323,3)</f>
        <v>規格表</v>
      </c>
      <c r="P323" s="5" t="str">
        <f t="shared" ref="P323:P386" si="21">IF(N323="","",IF(N323&gt;=20,"フォント縮小",""))</f>
        <v/>
      </c>
      <c r="U323" s="25"/>
      <c r="AZ323" s="26"/>
      <c r="BA323" s="16"/>
      <c r="BB323" s="16"/>
      <c r="BC323" s="16"/>
    </row>
    <row r="324" spans="1:55" ht="27" customHeight="1">
      <c r="A324" s="7">
        <v>322</v>
      </c>
      <c r="B324" s="17" t="s">
        <v>658</v>
      </c>
      <c r="C324" s="17" t="s">
        <v>659</v>
      </c>
      <c r="D324" s="18" t="s">
        <v>18</v>
      </c>
      <c r="E324" s="19">
        <v>14</v>
      </c>
      <c r="F324" s="20"/>
      <c r="G324" s="21"/>
      <c r="H324" s="22" t="s">
        <v>19</v>
      </c>
      <c r="J324" s="23">
        <v>0</v>
      </c>
      <c r="K324" s="23">
        <f>ROUNDUP(COUNTA(B$3:$B324)/30,0)</f>
        <v>11</v>
      </c>
      <c r="L324" s="24" t="str">
        <f t="shared" ref="L324:M387" si="22">IFERROR(IF(E324-INT(E324)=0,"",E324-INT(E324)),"")</f>
        <v/>
      </c>
      <c r="M324" s="24" t="str">
        <f t="shared" si="22"/>
        <v/>
      </c>
      <c r="N324" s="5">
        <f t="shared" ref="N324:N387" si="23">IF(LEN(C324)=0,"",LEN(C324))</f>
        <v>11</v>
      </c>
      <c r="O324" s="5" t="str">
        <f t="shared" si="20"/>
        <v>規格表</v>
      </c>
      <c r="P324" s="5" t="str">
        <f t="shared" si="21"/>
        <v/>
      </c>
      <c r="U324" s="25"/>
      <c r="AZ324" s="26"/>
      <c r="BA324" s="16"/>
      <c r="BB324" s="16"/>
      <c r="BC324" s="16"/>
    </row>
    <row r="325" spans="1:55" ht="27" customHeight="1">
      <c r="A325" s="7">
        <v>323</v>
      </c>
      <c r="B325" s="17" t="s">
        <v>660</v>
      </c>
      <c r="C325" s="17" t="s">
        <v>661</v>
      </c>
      <c r="D325" s="18" t="s">
        <v>18</v>
      </c>
      <c r="E325" s="19">
        <v>53</v>
      </c>
      <c r="F325" s="20"/>
      <c r="G325" s="21"/>
      <c r="H325" s="22" t="s">
        <v>19</v>
      </c>
      <c r="J325" s="23">
        <v>0</v>
      </c>
      <c r="K325" s="23">
        <f>ROUNDUP(COUNTA(B$3:$B325)/30,0)</f>
        <v>11</v>
      </c>
      <c r="L325" s="24" t="str">
        <f t="shared" si="22"/>
        <v/>
      </c>
      <c r="M325" s="24" t="str">
        <f t="shared" si="22"/>
        <v/>
      </c>
      <c r="N325" s="5">
        <f t="shared" si="23"/>
        <v>7</v>
      </c>
      <c r="O325" s="5" t="str">
        <f t="shared" si="20"/>
        <v>１個２</v>
      </c>
      <c r="P325" s="5" t="str">
        <f t="shared" si="21"/>
        <v/>
      </c>
      <c r="U325" s="25"/>
      <c r="AZ325" s="26"/>
      <c r="BA325" s="16"/>
      <c r="BB325" s="16"/>
      <c r="BC325" s="16"/>
    </row>
    <row r="326" spans="1:55" ht="27" customHeight="1">
      <c r="A326" s="7">
        <v>324</v>
      </c>
      <c r="B326" s="17" t="s">
        <v>662</v>
      </c>
      <c r="C326" s="17" t="s">
        <v>663</v>
      </c>
      <c r="D326" s="18" t="s">
        <v>18</v>
      </c>
      <c r="E326" s="19">
        <v>41</v>
      </c>
      <c r="F326" s="20"/>
      <c r="G326" s="21"/>
      <c r="H326" s="22" t="s">
        <v>19</v>
      </c>
      <c r="J326" s="23">
        <v>0</v>
      </c>
      <c r="K326" s="23">
        <f>ROUNDUP(COUNTA(B$3:$B326)/30,0)</f>
        <v>11</v>
      </c>
      <c r="L326" s="24" t="str">
        <f t="shared" si="22"/>
        <v/>
      </c>
      <c r="M326" s="24" t="str">
        <f t="shared" si="22"/>
        <v/>
      </c>
      <c r="N326" s="5">
        <f t="shared" si="23"/>
        <v>12</v>
      </c>
      <c r="O326" s="5" t="str">
        <f t="shared" si="20"/>
        <v>規格表</v>
      </c>
      <c r="P326" s="5" t="str">
        <f t="shared" si="21"/>
        <v/>
      </c>
      <c r="U326" s="25"/>
      <c r="AZ326" s="26"/>
      <c r="BA326" s="16"/>
      <c r="BB326" s="16"/>
      <c r="BC326" s="16"/>
    </row>
    <row r="327" spans="1:55" ht="27" customHeight="1">
      <c r="A327" s="7">
        <v>325</v>
      </c>
      <c r="B327" s="17" t="s">
        <v>664</v>
      </c>
      <c r="C327" s="17" t="s">
        <v>665</v>
      </c>
      <c r="D327" s="18" t="s">
        <v>18</v>
      </c>
      <c r="E327" s="19">
        <v>79.2</v>
      </c>
      <c r="F327" s="20"/>
      <c r="G327" s="21"/>
      <c r="H327" s="22" t="s">
        <v>19</v>
      </c>
      <c r="J327" s="23">
        <v>0</v>
      </c>
      <c r="K327" s="23">
        <f>ROUNDUP(COUNTA(B$3:$B327)/30,0)</f>
        <v>11</v>
      </c>
      <c r="L327" s="24">
        <f t="shared" si="22"/>
        <v>0.20000000000000284</v>
      </c>
      <c r="M327" s="24" t="str">
        <f t="shared" si="22"/>
        <v/>
      </c>
      <c r="N327" s="5">
        <f t="shared" si="23"/>
        <v>11</v>
      </c>
      <c r="O327" s="5" t="str">
        <f t="shared" si="20"/>
        <v>規格表</v>
      </c>
      <c r="P327" s="5" t="str">
        <f t="shared" si="21"/>
        <v/>
      </c>
      <c r="U327" s="25"/>
      <c r="AZ327" s="26"/>
      <c r="BA327" s="16"/>
      <c r="BB327" s="16"/>
      <c r="BC327" s="16"/>
    </row>
    <row r="328" spans="1:55" ht="27" customHeight="1">
      <c r="A328" s="7">
        <v>326</v>
      </c>
      <c r="B328" s="17" t="s">
        <v>666</v>
      </c>
      <c r="C328" s="17" t="s">
        <v>667</v>
      </c>
      <c r="D328" s="18" t="s">
        <v>18</v>
      </c>
      <c r="E328" s="19">
        <v>18</v>
      </c>
      <c r="F328" s="20"/>
      <c r="G328" s="21"/>
      <c r="H328" s="22" t="s">
        <v>19</v>
      </c>
      <c r="J328" s="23">
        <v>0</v>
      </c>
      <c r="K328" s="23">
        <f>ROUNDUP(COUNTA(B$3:$B328)/30,0)</f>
        <v>11</v>
      </c>
      <c r="L328" s="24" t="str">
        <f t="shared" si="22"/>
        <v/>
      </c>
      <c r="M328" s="24" t="str">
        <f t="shared" si="22"/>
        <v/>
      </c>
      <c r="N328" s="5">
        <f t="shared" si="23"/>
        <v>9</v>
      </c>
      <c r="O328" s="5" t="str">
        <f t="shared" si="20"/>
        <v>市販品</v>
      </c>
      <c r="P328" s="5" t="str">
        <f t="shared" si="21"/>
        <v/>
      </c>
      <c r="U328" s="25"/>
      <c r="AZ328" s="26"/>
      <c r="BA328" s="16"/>
      <c r="BB328" s="16"/>
      <c r="BC328" s="16"/>
    </row>
    <row r="329" spans="1:55" ht="27" customHeight="1">
      <c r="A329" s="7">
        <v>327</v>
      </c>
      <c r="B329" s="17" t="s">
        <v>668</v>
      </c>
      <c r="C329" s="17" t="s">
        <v>669</v>
      </c>
      <c r="D329" s="18" t="s">
        <v>18</v>
      </c>
      <c r="E329" s="19">
        <v>10</v>
      </c>
      <c r="F329" s="20"/>
      <c r="G329" s="21"/>
      <c r="H329" s="22" t="s">
        <v>19</v>
      </c>
      <c r="J329" s="23">
        <v>0</v>
      </c>
      <c r="K329" s="23">
        <f>ROUNDUP(COUNTA(B$3:$B329)/30,0)</f>
        <v>11</v>
      </c>
      <c r="L329" s="24" t="str">
        <f t="shared" si="22"/>
        <v/>
      </c>
      <c r="M329" s="24" t="str">
        <f t="shared" si="22"/>
        <v/>
      </c>
      <c r="N329" s="5">
        <f t="shared" si="23"/>
        <v>12</v>
      </c>
      <c r="O329" s="5" t="str">
        <f t="shared" si="20"/>
        <v>規格表</v>
      </c>
      <c r="P329" s="5" t="str">
        <f t="shared" si="21"/>
        <v/>
      </c>
      <c r="U329" s="25"/>
      <c r="AZ329" s="26"/>
      <c r="BA329" s="16"/>
      <c r="BB329" s="16"/>
      <c r="BC329" s="16"/>
    </row>
    <row r="330" spans="1:55" ht="27" customHeight="1">
      <c r="A330" s="7">
        <v>328</v>
      </c>
      <c r="B330" s="17" t="s">
        <v>670</v>
      </c>
      <c r="C330" s="29" t="s">
        <v>671</v>
      </c>
      <c r="D330" s="18" t="s">
        <v>18</v>
      </c>
      <c r="E330" s="19">
        <v>13</v>
      </c>
      <c r="F330" s="20"/>
      <c r="G330" s="21"/>
      <c r="H330" s="22" t="s">
        <v>19</v>
      </c>
      <c r="J330" s="23">
        <v>0</v>
      </c>
      <c r="K330" s="23">
        <f>ROUNDUP(COUNTA(B$3:$B330)/30,0)</f>
        <v>11</v>
      </c>
      <c r="L330" s="24" t="str">
        <f t="shared" si="22"/>
        <v/>
      </c>
      <c r="M330" s="24" t="str">
        <f t="shared" si="22"/>
        <v/>
      </c>
      <c r="N330" s="5">
        <f t="shared" si="23"/>
        <v>13</v>
      </c>
      <c r="O330" s="5" t="str">
        <f t="shared" si="20"/>
        <v>規格表</v>
      </c>
      <c r="P330" s="5" t="str">
        <f t="shared" si="21"/>
        <v/>
      </c>
      <c r="U330" s="25"/>
      <c r="AZ330" s="26"/>
      <c r="BA330" s="16"/>
      <c r="BB330" s="16"/>
      <c r="BC330" s="16"/>
    </row>
    <row r="331" spans="1:55" ht="27" customHeight="1">
      <c r="A331" s="7">
        <v>329</v>
      </c>
      <c r="B331" s="17" t="s">
        <v>672</v>
      </c>
      <c r="C331" s="17" t="s">
        <v>673</v>
      </c>
      <c r="D331" s="18" t="s">
        <v>18</v>
      </c>
      <c r="E331" s="19">
        <v>55</v>
      </c>
      <c r="F331" s="20"/>
      <c r="G331" s="21"/>
      <c r="H331" s="22" t="s">
        <v>19</v>
      </c>
      <c r="J331" s="23">
        <v>0</v>
      </c>
      <c r="K331" s="23">
        <f>ROUNDUP(COUNTA(B$3:$B331)/30,0)</f>
        <v>11</v>
      </c>
      <c r="L331" s="24" t="str">
        <f t="shared" si="22"/>
        <v/>
      </c>
      <c r="M331" s="24" t="str">
        <f t="shared" si="22"/>
        <v/>
      </c>
      <c r="N331" s="5">
        <f t="shared" si="23"/>
        <v>7</v>
      </c>
      <c r="O331" s="5" t="str">
        <f t="shared" si="20"/>
        <v>１個３</v>
      </c>
      <c r="P331" s="5" t="str">
        <f t="shared" si="21"/>
        <v/>
      </c>
      <c r="U331" s="25"/>
      <c r="AZ331" s="26"/>
      <c r="BA331" s="16"/>
      <c r="BB331" s="16"/>
      <c r="BC331" s="16"/>
    </row>
    <row r="332" spans="1:55" ht="27" customHeight="1">
      <c r="A332" s="7">
        <v>330</v>
      </c>
      <c r="B332" s="17" t="s">
        <v>674</v>
      </c>
      <c r="C332" s="29" t="s">
        <v>675</v>
      </c>
      <c r="D332" s="18" t="s">
        <v>18</v>
      </c>
      <c r="E332" s="19">
        <v>60</v>
      </c>
      <c r="F332" s="20"/>
      <c r="G332" s="21"/>
      <c r="H332" s="22" t="s">
        <v>19</v>
      </c>
      <c r="J332" s="23">
        <v>0</v>
      </c>
      <c r="K332" s="23">
        <f>ROUNDUP(COUNTA(B$3:$B332)/30,0)</f>
        <v>11</v>
      </c>
      <c r="L332" s="24" t="str">
        <f t="shared" si="22"/>
        <v/>
      </c>
      <c r="M332" s="24" t="str">
        <f t="shared" si="22"/>
        <v/>
      </c>
      <c r="N332" s="5">
        <f t="shared" si="23"/>
        <v>13</v>
      </c>
      <c r="O332" s="5" t="str">
        <f t="shared" si="20"/>
        <v>規格表</v>
      </c>
      <c r="P332" s="5" t="str">
        <f t="shared" si="21"/>
        <v/>
      </c>
      <c r="U332" s="25"/>
      <c r="AZ332" s="26"/>
      <c r="BA332" s="16"/>
      <c r="BB332" s="16"/>
      <c r="BC332" s="16"/>
    </row>
    <row r="333" spans="1:55" ht="27" customHeight="1">
      <c r="A333" s="7">
        <v>331</v>
      </c>
      <c r="B333" s="17" t="s">
        <v>676</v>
      </c>
      <c r="C333" s="27" t="s">
        <v>677</v>
      </c>
      <c r="D333" s="18" t="s">
        <v>18</v>
      </c>
      <c r="E333" s="19">
        <v>103</v>
      </c>
      <c r="F333" s="20"/>
      <c r="G333" s="21"/>
      <c r="H333" s="22" t="s">
        <v>19</v>
      </c>
      <c r="J333" s="23">
        <v>0</v>
      </c>
      <c r="K333" s="23">
        <f>ROUNDUP(COUNTA(B$3:$B333)/30,0)</f>
        <v>12</v>
      </c>
      <c r="L333" s="24" t="str">
        <f t="shared" si="22"/>
        <v/>
      </c>
      <c r="M333" s="24" t="str">
        <f t="shared" si="22"/>
        <v/>
      </c>
      <c r="N333" s="5">
        <f t="shared" si="23"/>
        <v>16</v>
      </c>
      <c r="O333" s="5" t="str">
        <f t="shared" si="20"/>
        <v>１個１</v>
      </c>
      <c r="P333" s="5" t="str">
        <f t="shared" si="21"/>
        <v/>
      </c>
      <c r="U333" s="25"/>
      <c r="AZ333" s="26"/>
      <c r="BA333" s="16"/>
      <c r="BB333" s="16"/>
      <c r="BC333" s="16"/>
    </row>
    <row r="334" spans="1:55" ht="27" customHeight="1">
      <c r="A334" s="7">
        <v>332</v>
      </c>
      <c r="B334" s="17" t="s">
        <v>678</v>
      </c>
      <c r="C334" s="17" t="s">
        <v>679</v>
      </c>
      <c r="D334" s="18" t="s">
        <v>18</v>
      </c>
      <c r="E334" s="19">
        <v>27</v>
      </c>
      <c r="F334" s="20"/>
      <c r="G334" s="21"/>
      <c r="H334" s="22" t="s">
        <v>19</v>
      </c>
      <c r="J334" s="23">
        <v>0</v>
      </c>
      <c r="K334" s="23">
        <f>ROUNDUP(COUNTA(B$3:$B334)/30,0)</f>
        <v>12</v>
      </c>
      <c r="L334" s="24" t="str">
        <f t="shared" si="22"/>
        <v/>
      </c>
      <c r="M334" s="24" t="str">
        <f t="shared" si="22"/>
        <v/>
      </c>
      <c r="N334" s="5">
        <f t="shared" si="23"/>
        <v>11</v>
      </c>
      <c r="O334" s="5" t="str">
        <f t="shared" si="20"/>
        <v>規格表</v>
      </c>
      <c r="P334" s="5" t="str">
        <f t="shared" si="21"/>
        <v/>
      </c>
      <c r="U334" s="25"/>
      <c r="AZ334" s="26"/>
      <c r="BA334" s="16"/>
      <c r="BB334" s="16"/>
      <c r="BC334" s="16"/>
    </row>
    <row r="335" spans="1:55" ht="27" customHeight="1">
      <c r="A335" s="7">
        <v>333</v>
      </c>
      <c r="B335" s="27" t="s">
        <v>680</v>
      </c>
      <c r="C335" s="29" t="s">
        <v>681</v>
      </c>
      <c r="D335" s="18" t="s">
        <v>18</v>
      </c>
      <c r="E335" s="19">
        <v>6</v>
      </c>
      <c r="F335" s="20"/>
      <c r="G335" s="21"/>
      <c r="H335" s="22" t="s">
        <v>19</v>
      </c>
      <c r="J335" s="23">
        <v>0</v>
      </c>
      <c r="K335" s="23">
        <f>ROUNDUP(COUNTA(B$3:$B335)/30,0)</f>
        <v>12</v>
      </c>
      <c r="L335" s="24" t="str">
        <f t="shared" si="22"/>
        <v/>
      </c>
      <c r="M335" s="24" t="str">
        <f t="shared" si="22"/>
        <v/>
      </c>
      <c r="N335" s="5">
        <f t="shared" si="23"/>
        <v>13</v>
      </c>
      <c r="O335" s="5" t="str">
        <f t="shared" si="20"/>
        <v>規格表</v>
      </c>
      <c r="P335" s="5" t="str">
        <f t="shared" si="21"/>
        <v/>
      </c>
      <c r="U335" s="25"/>
      <c r="AZ335" s="26"/>
      <c r="BA335" s="16"/>
      <c r="BB335" s="16"/>
      <c r="BC335" s="16"/>
    </row>
    <row r="336" spans="1:55" ht="27" customHeight="1">
      <c r="A336" s="7">
        <v>334</v>
      </c>
      <c r="B336" s="17" t="s">
        <v>682</v>
      </c>
      <c r="C336" s="29" t="s">
        <v>683</v>
      </c>
      <c r="D336" s="18" t="s">
        <v>18</v>
      </c>
      <c r="E336" s="19">
        <v>78</v>
      </c>
      <c r="F336" s="20"/>
      <c r="G336" s="21"/>
      <c r="H336" s="22" t="s">
        <v>19</v>
      </c>
      <c r="J336" s="23">
        <v>0</v>
      </c>
      <c r="K336" s="23">
        <f>ROUNDUP(COUNTA(B$3:$B336)/30,0)</f>
        <v>12</v>
      </c>
      <c r="L336" s="24" t="str">
        <f t="shared" si="22"/>
        <v/>
      </c>
      <c r="M336" s="24" t="str">
        <f t="shared" si="22"/>
        <v/>
      </c>
      <c r="N336" s="5">
        <f t="shared" si="23"/>
        <v>13</v>
      </c>
      <c r="O336" s="5" t="str">
        <f t="shared" si="20"/>
        <v>規格表</v>
      </c>
      <c r="P336" s="5" t="str">
        <f t="shared" si="21"/>
        <v/>
      </c>
      <c r="U336" s="25"/>
      <c r="AZ336" s="26"/>
      <c r="BA336" s="16"/>
      <c r="BB336" s="16"/>
      <c r="BC336" s="16"/>
    </row>
    <row r="337" spans="1:55" ht="27" customHeight="1">
      <c r="A337" s="7">
        <v>335</v>
      </c>
      <c r="B337" s="17" t="s">
        <v>684</v>
      </c>
      <c r="C337" s="29" t="s">
        <v>685</v>
      </c>
      <c r="D337" s="18" t="s">
        <v>18</v>
      </c>
      <c r="E337" s="19">
        <v>90</v>
      </c>
      <c r="F337" s="20"/>
      <c r="G337" s="21"/>
      <c r="H337" s="22" t="s">
        <v>19</v>
      </c>
      <c r="J337" s="23">
        <v>0</v>
      </c>
      <c r="K337" s="23">
        <f>ROUNDUP(COUNTA(B$3:$B337)/30,0)</f>
        <v>12</v>
      </c>
      <c r="L337" s="24" t="str">
        <f t="shared" si="22"/>
        <v/>
      </c>
      <c r="M337" s="24" t="str">
        <f t="shared" si="22"/>
        <v/>
      </c>
      <c r="N337" s="5">
        <f t="shared" si="23"/>
        <v>13</v>
      </c>
      <c r="O337" s="5" t="str">
        <f t="shared" si="20"/>
        <v>規格表</v>
      </c>
      <c r="P337" s="5" t="str">
        <f t="shared" si="21"/>
        <v/>
      </c>
      <c r="U337" s="25"/>
      <c r="AZ337" s="26"/>
      <c r="BA337" s="16"/>
      <c r="BB337" s="16"/>
      <c r="BC337" s="16"/>
    </row>
    <row r="338" spans="1:55" ht="27" customHeight="1">
      <c r="A338" s="7">
        <v>336</v>
      </c>
      <c r="B338" s="17" t="s">
        <v>686</v>
      </c>
      <c r="C338" s="17" t="s">
        <v>687</v>
      </c>
      <c r="D338" s="18" t="s">
        <v>18</v>
      </c>
      <c r="E338" s="19">
        <v>39</v>
      </c>
      <c r="F338" s="20"/>
      <c r="G338" s="21"/>
      <c r="H338" s="22" t="s">
        <v>19</v>
      </c>
      <c r="J338" s="23">
        <v>0</v>
      </c>
      <c r="K338" s="23">
        <f>ROUNDUP(COUNTA(B$3:$B338)/30,0)</f>
        <v>12</v>
      </c>
      <c r="L338" s="24" t="str">
        <f t="shared" si="22"/>
        <v/>
      </c>
      <c r="M338" s="24" t="str">
        <f t="shared" si="22"/>
        <v/>
      </c>
      <c r="N338" s="5">
        <f t="shared" si="23"/>
        <v>12</v>
      </c>
      <c r="O338" s="5" t="str">
        <f t="shared" si="20"/>
        <v>規格表</v>
      </c>
      <c r="P338" s="5" t="str">
        <f t="shared" si="21"/>
        <v/>
      </c>
      <c r="U338" s="25"/>
      <c r="AZ338" s="26"/>
      <c r="BA338" s="16"/>
      <c r="BB338" s="16"/>
      <c r="BC338" s="16"/>
    </row>
    <row r="339" spans="1:55" ht="31.5" customHeight="1">
      <c r="A339" s="7">
        <v>337</v>
      </c>
      <c r="B339" s="17" t="s">
        <v>688</v>
      </c>
      <c r="C339" s="17" t="s">
        <v>689</v>
      </c>
      <c r="D339" s="18" t="s">
        <v>18</v>
      </c>
      <c r="E339" s="19">
        <v>120</v>
      </c>
      <c r="F339" s="20"/>
      <c r="G339" s="21"/>
      <c r="H339" s="22" t="s">
        <v>19</v>
      </c>
      <c r="J339" s="23">
        <v>0</v>
      </c>
      <c r="K339" s="23">
        <f>ROUNDUP(COUNTA(B$3:$B339)/30,0)</f>
        <v>12</v>
      </c>
      <c r="L339" s="24" t="str">
        <f t="shared" si="22"/>
        <v/>
      </c>
      <c r="M339" s="24" t="str">
        <f t="shared" si="22"/>
        <v/>
      </c>
      <c r="N339" s="5">
        <f t="shared" si="23"/>
        <v>11</v>
      </c>
      <c r="O339" s="5" t="str">
        <f t="shared" si="20"/>
        <v>規格表</v>
      </c>
      <c r="P339" s="5" t="str">
        <f t="shared" si="21"/>
        <v/>
      </c>
      <c r="U339" s="25"/>
      <c r="AZ339" s="26"/>
      <c r="BA339" s="16"/>
      <c r="BB339" s="16"/>
      <c r="BC339" s="16"/>
    </row>
    <row r="340" spans="1:55" ht="27" customHeight="1">
      <c r="A340" s="7">
        <v>338</v>
      </c>
      <c r="B340" s="17" t="s">
        <v>690</v>
      </c>
      <c r="C340" s="27" t="s">
        <v>691</v>
      </c>
      <c r="D340" s="18" t="s">
        <v>18</v>
      </c>
      <c r="E340" s="19">
        <v>2600</v>
      </c>
      <c r="F340" s="20"/>
      <c r="G340" s="21"/>
      <c r="H340" s="22" t="s">
        <v>19</v>
      </c>
      <c r="J340" s="23">
        <v>0</v>
      </c>
      <c r="K340" s="23">
        <f>ROUNDUP(COUNTA(B$3:$B340)/30,0)</f>
        <v>12</v>
      </c>
      <c r="L340" s="24" t="str">
        <f t="shared" si="22"/>
        <v/>
      </c>
      <c r="M340" s="24" t="str">
        <f t="shared" si="22"/>
        <v/>
      </c>
      <c r="N340" s="5">
        <f t="shared" si="23"/>
        <v>22</v>
      </c>
      <c r="O340" s="5" t="str">
        <f t="shared" si="20"/>
        <v>規格表</v>
      </c>
      <c r="P340" s="5" t="str">
        <f t="shared" si="21"/>
        <v>フォント縮小</v>
      </c>
      <c r="U340" s="25"/>
      <c r="AZ340" s="26"/>
      <c r="BA340" s="16"/>
      <c r="BB340" s="16"/>
      <c r="BC340" s="16"/>
    </row>
    <row r="341" spans="1:55" ht="27" customHeight="1">
      <c r="A341" s="7">
        <v>339</v>
      </c>
      <c r="B341" s="17" t="s">
        <v>692</v>
      </c>
      <c r="C341" s="17" t="s">
        <v>693</v>
      </c>
      <c r="D341" s="18" t="s">
        <v>34</v>
      </c>
      <c r="E341" s="19">
        <v>200</v>
      </c>
      <c r="F341" s="20"/>
      <c r="G341" s="21"/>
      <c r="H341" s="22" t="s">
        <v>19</v>
      </c>
      <c r="J341" s="23">
        <v>0</v>
      </c>
      <c r="K341" s="23">
        <f>ROUNDUP(COUNTA(B$3:$B341)/30,0)</f>
        <v>12</v>
      </c>
      <c r="L341" s="24" t="str">
        <f t="shared" si="22"/>
        <v/>
      </c>
      <c r="M341" s="24" t="str">
        <f t="shared" si="22"/>
        <v/>
      </c>
      <c r="N341" s="5">
        <f t="shared" si="23"/>
        <v>11</v>
      </c>
      <c r="O341" s="5" t="str">
        <f t="shared" si="20"/>
        <v>規格表</v>
      </c>
      <c r="P341" s="5" t="str">
        <f t="shared" si="21"/>
        <v/>
      </c>
      <c r="U341" s="25"/>
      <c r="AZ341" s="26"/>
      <c r="BA341" s="16"/>
      <c r="BB341" s="16"/>
      <c r="BC341" s="16"/>
    </row>
    <row r="342" spans="1:55" ht="27" customHeight="1">
      <c r="A342" s="7">
        <v>340</v>
      </c>
      <c r="B342" s="17" t="s">
        <v>694</v>
      </c>
      <c r="C342" s="17" t="s">
        <v>695</v>
      </c>
      <c r="D342" s="18" t="s">
        <v>34</v>
      </c>
      <c r="E342" s="19">
        <v>198</v>
      </c>
      <c r="F342" s="20"/>
      <c r="G342" s="21"/>
      <c r="H342" s="22" t="s">
        <v>19</v>
      </c>
      <c r="J342" s="23">
        <v>0</v>
      </c>
      <c r="K342" s="23">
        <f>ROUNDUP(COUNTA(B$3:$B342)/30,0)</f>
        <v>12</v>
      </c>
      <c r="L342" s="24" t="str">
        <f t="shared" si="22"/>
        <v/>
      </c>
      <c r="M342" s="24" t="str">
        <f t="shared" si="22"/>
        <v/>
      </c>
      <c r="N342" s="5">
        <f t="shared" si="23"/>
        <v>11</v>
      </c>
      <c r="O342" s="5" t="str">
        <f t="shared" si="20"/>
        <v>規格表</v>
      </c>
      <c r="P342" s="5" t="str">
        <f t="shared" si="21"/>
        <v/>
      </c>
      <c r="U342" s="25"/>
      <c r="AZ342" s="26"/>
      <c r="BA342" s="16"/>
      <c r="BB342" s="16"/>
      <c r="BC342" s="16"/>
    </row>
    <row r="343" spans="1:55" ht="27" customHeight="1">
      <c r="A343" s="7">
        <v>341</v>
      </c>
      <c r="B343" s="17" t="s">
        <v>696</v>
      </c>
      <c r="C343" s="17" t="s">
        <v>697</v>
      </c>
      <c r="D343" s="18" t="s">
        <v>18</v>
      </c>
      <c r="E343" s="19">
        <v>20</v>
      </c>
      <c r="F343" s="20"/>
      <c r="G343" s="21"/>
      <c r="H343" s="22" t="s">
        <v>19</v>
      </c>
      <c r="J343" s="23">
        <v>0</v>
      </c>
      <c r="K343" s="23">
        <f>ROUNDUP(COUNTA(B$3:$B343)/30,0)</f>
        <v>12</v>
      </c>
      <c r="L343" s="24" t="str">
        <f t="shared" si="22"/>
        <v/>
      </c>
      <c r="M343" s="24" t="str">
        <f t="shared" si="22"/>
        <v/>
      </c>
      <c r="N343" s="5">
        <f t="shared" si="23"/>
        <v>11</v>
      </c>
      <c r="O343" s="5" t="str">
        <f t="shared" si="20"/>
        <v>規格表</v>
      </c>
      <c r="P343" s="5" t="str">
        <f t="shared" si="21"/>
        <v/>
      </c>
      <c r="U343" s="25"/>
      <c r="AZ343" s="26"/>
      <c r="BA343" s="16"/>
      <c r="BB343" s="16"/>
      <c r="BC343" s="16"/>
    </row>
    <row r="344" spans="1:55" ht="27" customHeight="1">
      <c r="A344" s="7">
        <v>342</v>
      </c>
      <c r="B344" s="27" t="s">
        <v>698</v>
      </c>
      <c r="C344" s="17" t="s">
        <v>699</v>
      </c>
      <c r="D344" s="18" t="s">
        <v>34</v>
      </c>
      <c r="E344" s="19">
        <v>288</v>
      </c>
      <c r="F344" s="20"/>
      <c r="G344" s="21"/>
      <c r="H344" s="22" t="s">
        <v>19</v>
      </c>
      <c r="J344" s="23">
        <v>0</v>
      </c>
      <c r="K344" s="23">
        <f>ROUNDUP(COUNTA(B$3:$B344)/30,0)</f>
        <v>12</v>
      </c>
      <c r="L344" s="24" t="str">
        <f t="shared" si="22"/>
        <v/>
      </c>
      <c r="M344" s="24" t="str">
        <f t="shared" si="22"/>
        <v/>
      </c>
      <c r="N344" s="5">
        <f t="shared" si="23"/>
        <v>11</v>
      </c>
      <c r="O344" s="5" t="str">
        <f t="shared" si="20"/>
        <v>規格表</v>
      </c>
      <c r="P344" s="5" t="str">
        <f t="shared" si="21"/>
        <v/>
      </c>
      <c r="U344" s="25"/>
      <c r="AZ344" s="26"/>
      <c r="BA344" s="16"/>
      <c r="BB344" s="16"/>
      <c r="BC344" s="16"/>
    </row>
    <row r="345" spans="1:55" ht="27" customHeight="1">
      <c r="A345" s="7">
        <v>343</v>
      </c>
      <c r="B345" s="17" t="s">
        <v>700</v>
      </c>
      <c r="C345" s="17" t="s">
        <v>701</v>
      </c>
      <c r="D345" s="18" t="s">
        <v>34</v>
      </c>
      <c r="E345" s="19">
        <v>288</v>
      </c>
      <c r="F345" s="20"/>
      <c r="G345" s="21"/>
      <c r="H345" s="22" t="s">
        <v>19</v>
      </c>
      <c r="J345" s="23">
        <v>0</v>
      </c>
      <c r="K345" s="23">
        <f>ROUNDUP(COUNTA(B$3:$B345)/30,0)</f>
        <v>12</v>
      </c>
      <c r="L345" s="24" t="str">
        <f t="shared" si="22"/>
        <v/>
      </c>
      <c r="M345" s="24" t="str">
        <f t="shared" si="22"/>
        <v/>
      </c>
      <c r="N345" s="5">
        <f t="shared" si="23"/>
        <v>11</v>
      </c>
      <c r="O345" s="5" t="str">
        <f t="shared" si="20"/>
        <v>規格表</v>
      </c>
      <c r="P345" s="5" t="str">
        <f t="shared" si="21"/>
        <v/>
      </c>
      <c r="U345" s="25"/>
      <c r="AZ345" s="26"/>
      <c r="BA345" s="16"/>
      <c r="BB345" s="16"/>
      <c r="BC345" s="16"/>
    </row>
    <row r="346" spans="1:55" ht="27" customHeight="1">
      <c r="A346" s="7">
        <v>344</v>
      </c>
      <c r="B346" s="17" t="s">
        <v>702</v>
      </c>
      <c r="C346" s="17" t="s">
        <v>703</v>
      </c>
      <c r="D346" s="18" t="s">
        <v>18</v>
      </c>
      <c r="E346" s="19">
        <v>30</v>
      </c>
      <c r="F346" s="20"/>
      <c r="G346" s="21"/>
      <c r="H346" s="22" t="s">
        <v>19</v>
      </c>
      <c r="J346" s="23">
        <v>0</v>
      </c>
      <c r="K346" s="23">
        <f>ROUNDUP(COUNTA(B$3:$B346)/30,0)</f>
        <v>12</v>
      </c>
      <c r="L346" s="24" t="str">
        <f t="shared" si="22"/>
        <v/>
      </c>
      <c r="M346" s="24" t="str">
        <f t="shared" si="22"/>
        <v/>
      </c>
      <c r="N346" s="5">
        <f t="shared" si="23"/>
        <v>10</v>
      </c>
      <c r="O346" s="5" t="str">
        <f t="shared" si="20"/>
        <v>規格表</v>
      </c>
      <c r="P346" s="5" t="str">
        <f t="shared" si="21"/>
        <v/>
      </c>
      <c r="U346" s="25"/>
      <c r="AZ346" s="26"/>
      <c r="BA346" s="16"/>
      <c r="BB346" s="16"/>
      <c r="BC346" s="16"/>
    </row>
    <row r="347" spans="1:55" ht="27" customHeight="1">
      <c r="A347" s="7">
        <v>345</v>
      </c>
      <c r="B347" s="17" t="s">
        <v>704</v>
      </c>
      <c r="C347" s="17" t="s">
        <v>705</v>
      </c>
      <c r="D347" s="18" t="s">
        <v>18</v>
      </c>
      <c r="E347" s="19">
        <v>5</v>
      </c>
      <c r="F347" s="20"/>
      <c r="G347" s="21"/>
      <c r="H347" s="22" t="s">
        <v>19</v>
      </c>
      <c r="J347" s="23">
        <v>0</v>
      </c>
      <c r="K347" s="23">
        <f>ROUNDUP(COUNTA(B$3:$B347)/30,0)</f>
        <v>12</v>
      </c>
      <c r="L347" s="24" t="str">
        <f t="shared" si="22"/>
        <v/>
      </c>
      <c r="M347" s="24" t="str">
        <f t="shared" si="22"/>
        <v/>
      </c>
      <c r="N347" s="5">
        <f t="shared" si="23"/>
        <v>10</v>
      </c>
      <c r="O347" s="5" t="str">
        <f t="shared" si="20"/>
        <v>規格表</v>
      </c>
      <c r="P347" s="5" t="str">
        <f t="shared" si="21"/>
        <v/>
      </c>
      <c r="U347" s="25"/>
      <c r="AZ347" s="26"/>
      <c r="BA347" s="16"/>
      <c r="BB347" s="16"/>
      <c r="BC347" s="16"/>
    </row>
    <row r="348" spans="1:55" ht="27" customHeight="1">
      <c r="A348" s="7">
        <v>346</v>
      </c>
      <c r="B348" s="17" t="s">
        <v>706</v>
      </c>
      <c r="C348" s="17" t="s">
        <v>707</v>
      </c>
      <c r="D348" s="18" t="s">
        <v>322</v>
      </c>
      <c r="E348" s="19">
        <v>24</v>
      </c>
      <c r="F348" s="20"/>
      <c r="G348" s="21"/>
      <c r="H348" s="22" t="s">
        <v>19</v>
      </c>
      <c r="J348" s="23">
        <v>0</v>
      </c>
      <c r="K348" s="23">
        <f>ROUNDUP(COUNTA(B$3:$B348)/30,0)</f>
        <v>12</v>
      </c>
      <c r="L348" s="24" t="str">
        <f t="shared" si="22"/>
        <v/>
      </c>
      <c r="M348" s="24" t="str">
        <f t="shared" si="22"/>
        <v/>
      </c>
      <c r="N348" s="5">
        <f t="shared" si="23"/>
        <v>12</v>
      </c>
      <c r="O348" s="5" t="str">
        <f t="shared" si="20"/>
        <v>規格表</v>
      </c>
      <c r="P348" s="5" t="str">
        <f t="shared" si="21"/>
        <v/>
      </c>
      <c r="U348" s="25"/>
      <c r="AZ348" s="26"/>
      <c r="BA348" s="16"/>
      <c r="BB348" s="16"/>
      <c r="BC348" s="16"/>
    </row>
    <row r="349" spans="1:55" ht="27" customHeight="1">
      <c r="A349" s="7">
        <v>347</v>
      </c>
      <c r="B349" s="17" t="s">
        <v>708</v>
      </c>
      <c r="C349" s="17" t="s">
        <v>709</v>
      </c>
      <c r="D349" s="18" t="s">
        <v>18</v>
      </c>
      <c r="E349" s="19">
        <v>50</v>
      </c>
      <c r="F349" s="20"/>
      <c r="G349" s="21"/>
      <c r="H349" s="22" t="s">
        <v>19</v>
      </c>
      <c r="J349" s="23">
        <v>0</v>
      </c>
      <c r="K349" s="23">
        <f>ROUNDUP(COUNTA(B$3:$B349)/30,0)</f>
        <v>12</v>
      </c>
      <c r="L349" s="24" t="str">
        <f t="shared" si="22"/>
        <v/>
      </c>
      <c r="M349" s="24" t="str">
        <f t="shared" si="22"/>
        <v/>
      </c>
      <c r="N349" s="5">
        <f t="shared" si="23"/>
        <v>10</v>
      </c>
      <c r="O349" s="5" t="str">
        <f t="shared" si="20"/>
        <v>規格表</v>
      </c>
      <c r="P349" s="5" t="str">
        <f t="shared" si="21"/>
        <v/>
      </c>
      <c r="U349" s="25"/>
      <c r="AZ349" s="26"/>
      <c r="BA349" s="16"/>
      <c r="BB349" s="16"/>
      <c r="BC349" s="16"/>
    </row>
    <row r="350" spans="1:55" ht="27" customHeight="1">
      <c r="A350" s="7">
        <v>348</v>
      </c>
      <c r="B350" s="17" t="s">
        <v>710</v>
      </c>
      <c r="C350" s="17" t="s">
        <v>711</v>
      </c>
      <c r="D350" s="18" t="s">
        <v>18</v>
      </c>
      <c r="E350" s="19">
        <v>80</v>
      </c>
      <c r="F350" s="20"/>
      <c r="G350" s="21"/>
      <c r="H350" s="22" t="s">
        <v>19</v>
      </c>
      <c r="J350" s="23">
        <v>0</v>
      </c>
      <c r="K350" s="23">
        <f>ROUNDUP(COUNTA(B$3:$B350)/30,0)</f>
        <v>12</v>
      </c>
      <c r="L350" s="24" t="str">
        <f t="shared" si="22"/>
        <v/>
      </c>
      <c r="M350" s="24" t="str">
        <f t="shared" si="22"/>
        <v/>
      </c>
      <c r="N350" s="5">
        <f t="shared" si="23"/>
        <v>11</v>
      </c>
      <c r="O350" s="5" t="str">
        <f t="shared" si="20"/>
        <v>規格表</v>
      </c>
      <c r="P350" s="5" t="str">
        <f t="shared" si="21"/>
        <v/>
      </c>
      <c r="U350" s="25"/>
      <c r="AZ350" s="26"/>
      <c r="BA350" s="16"/>
      <c r="BB350" s="16"/>
      <c r="BC350" s="16"/>
    </row>
    <row r="351" spans="1:55" ht="27" customHeight="1">
      <c r="A351" s="7">
        <v>349</v>
      </c>
      <c r="B351" s="17" t="s">
        <v>712</v>
      </c>
      <c r="C351" s="17" t="s">
        <v>713</v>
      </c>
      <c r="D351" s="18" t="s">
        <v>31</v>
      </c>
      <c r="E351" s="19">
        <v>84</v>
      </c>
      <c r="F351" s="20"/>
      <c r="G351" s="21"/>
      <c r="H351" s="22" t="s">
        <v>19</v>
      </c>
      <c r="J351" s="23">
        <v>0</v>
      </c>
      <c r="K351" s="23">
        <f>ROUNDUP(COUNTA(B$3:$B351)/30,0)</f>
        <v>12</v>
      </c>
      <c r="L351" s="24" t="str">
        <f t="shared" si="22"/>
        <v/>
      </c>
      <c r="M351" s="24" t="str">
        <f t="shared" si="22"/>
        <v/>
      </c>
      <c r="N351" s="5">
        <f t="shared" si="23"/>
        <v>11</v>
      </c>
      <c r="O351" s="5" t="str">
        <f t="shared" si="20"/>
        <v>規格表</v>
      </c>
      <c r="P351" s="5" t="str">
        <f t="shared" si="21"/>
        <v/>
      </c>
      <c r="U351" s="25"/>
      <c r="AZ351" s="26"/>
      <c r="BA351" s="16"/>
      <c r="BB351" s="16"/>
      <c r="BC351" s="16"/>
    </row>
    <row r="352" spans="1:55" ht="27" customHeight="1">
      <c r="A352" s="7">
        <v>350</v>
      </c>
      <c r="B352" s="17" t="s">
        <v>714</v>
      </c>
      <c r="C352" s="17" t="s">
        <v>715</v>
      </c>
      <c r="D352" s="18" t="s">
        <v>322</v>
      </c>
      <c r="E352" s="19">
        <v>40</v>
      </c>
      <c r="F352" s="20"/>
      <c r="G352" s="21"/>
      <c r="H352" s="22" t="s">
        <v>19</v>
      </c>
      <c r="J352" s="23">
        <v>0</v>
      </c>
      <c r="K352" s="23">
        <f>ROUNDUP(COUNTA(B$3:$B352)/30,0)</f>
        <v>12</v>
      </c>
      <c r="L352" s="24" t="str">
        <f t="shared" si="22"/>
        <v/>
      </c>
      <c r="M352" s="24" t="str">
        <f t="shared" si="22"/>
        <v/>
      </c>
      <c r="N352" s="5">
        <f t="shared" si="23"/>
        <v>11</v>
      </c>
      <c r="O352" s="5" t="str">
        <f t="shared" si="20"/>
        <v>規格表</v>
      </c>
      <c r="P352" s="5" t="str">
        <f t="shared" si="21"/>
        <v/>
      </c>
      <c r="U352" s="25"/>
      <c r="AZ352" s="26"/>
      <c r="BA352" s="16"/>
      <c r="BB352" s="16"/>
      <c r="BC352" s="16"/>
    </row>
    <row r="353" spans="1:55" ht="27" customHeight="1">
      <c r="A353" s="7">
        <v>351</v>
      </c>
      <c r="B353" s="17" t="s">
        <v>716</v>
      </c>
      <c r="C353" s="17" t="s">
        <v>717</v>
      </c>
      <c r="D353" s="18" t="s">
        <v>31</v>
      </c>
      <c r="E353" s="19">
        <v>10</v>
      </c>
      <c r="F353" s="20"/>
      <c r="G353" s="21"/>
      <c r="H353" s="22" t="s">
        <v>19</v>
      </c>
      <c r="J353" s="23">
        <v>0</v>
      </c>
      <c r="K353" s="23">
        <f>ROUNDUP(COUNTA(B$3:$B353)/30,0)</f>
        <v>12</v>
      </c>
      <c r="L353" s="24" t="str">
        <f t="shared" si="22"/>
        <v/>
      </c>
      <c r="M353" s="24" t="str">
        <f t="shared" si="22"/>
        <v/>
      </c>
      <c r="N353" s="5">
        <f t="shared" si="23"/>
        <v>11</v>
      </c>
      <c r="O353" s="5" t="str">
        <f t="shared" si="20"/>
        <v>規格表</v>
      </c>
      <c r="P353" s="5" t="str">
        <f t="shared" si="21"/>
        <v/>
      </c>
      <c r="U353" s="25"/>
      <c r="AZ353" s="26"/>
      <c r="BA353" s="16"/>
      <c r="BB353" s="16"/>
      <c r="BC353" s="16"/>
    </row>
    <row r="354" spans="1:55" ht="27" customHeight="1">
      <c r="A354" s="7">
        <v>352</v>
      </c>
      <c r="B354" s="17" t="s">
        <v>718</v>
      </c>
      <c r="C354" s="17" t="s">
        <v>719</v>
      </c>
      <c r="D354" s="18" t="s">
        <v>18</v>
      </c>
      <c r="E354" s="19">
        <v>20</v>
      </c>
      <c r="F354" s="20"/>
      <c r="G354" s="21"/>
      <c r="H354" s="22" t="s">
        <v>19</v>
      </c>
      <c r="J354" s="23">
        <v>0</v>
      </c>
      <c r="K354" s="23">
        <f>ROUNDUP(COUNTA(B$3:$B354)/30,0)</f>
        <v>12</v>
      </c>
      <c r="L354" s="24" t="str">
        <f t="shared" si="22"/>
        <v/>
      </c>
      <c r="M354" s="24" t="str">
        <f t="shared" si="22"/>
        <v/>
      </c>
      <c r="N354" s="5">
        <f t="shared" si="23"/>
        <v>11</v>
      </c>
      <c r="O354" s="5" t="str">
        <f t="shared" si="20"/>
        <v>規格表</v>
      </c>
      <c r="P354" s="5" t="str">
        <f t="shared" si="21"/>
        <v/>
      </c>
      <c r="U354" s="25"/>
      <c r="AZ354" s="26"/>
      <c r="BA354" s="16"/>
      <c r="BB354" s="16"/>
      <c r="BC354" s="16"/>
    </row>
    <row r="355" spans="1:55" ht="27" customHeight="1">
      <c r="A355" s="7">
        <v>353</v>
      </c>
      <c r="B355" s="17" t="s">
        <v>720</v>
      </c>
      <c r="C355" s="17" t="s">
        <v>721</v>
      </c>
      <c r="D355" s="18" t="s">
        <v>18</v>
      </c>
      <c r="E355" s="19">
        <v>100</v>
      </c>
      <c r="F355" s="20"/>
      <c r="G355" s="21"/>
      <c r="H355" s="22" t="s">
        <v>19</v>
      </c>
      <c r="J355" s="23">
        <v>0</v>
      </c>
      <c r="K355" s="23">
        <f>ROUNDUP(COUNTA(B$3:$B355)/30,0)</f>
        <v>12</v>
      </c>
      <c r="L355" s="24" t="str">
        <f t="shared" si="22"/>
        <v/>
      </c>
      <c r="M355" s="24" t="str">
        <f t="shared" si="22"/>
        <v/>
      </c>
      <c r="N355" s="5">
        <f t="shared" si="23"/>
        <v>10</v>
      </c>
      <c r="O355" s="5" t="str">
        <f t="shared" si="20"/>
        <v>規格表</v>
      </c>
      <c r="P355" s="5" t="str">
        <f t="shared" si="21"/>
        <v/>
      </c>
      <c r="U355" s="25"/>
      <c r="AZ355" s="26"/>
      <c r="BA355" s="16"/>
      <c r="BB355" s="16"/>
      <c r="BC355" s="16"/>
    </row>
    <row r="356" spans="1:55" ht="27" customHeight="1">
      <c r="A356" s="7">
        <v>354</v>
      </c>
      <c r="B356" s="17" t="s">
        <v>722</v>
      </c>
      <c r="C356" s="17" t="s">
        <v>723</v>
      </c>
      <c r="D356" s="18" t="s">
        <v>18</v>
      </c>
      <c r="E356" s="19">
        <v>100</v>
      </c>
      <c r="F356" s="20"/>
      <c r="G356" s="21"/>
      <c r="H356" s="22" t="s">
        <v>19</v>
      </c>
      <c r="J356" s="23">
        <v>0</v>
      </c>
      <c r="K356" s="23">
        <f>ROUNDUP(COUNTA(B$3:$B356)/30,0)</f>
        <v>12</v>
      </c>
      <c r="L356" s="24" t="str">
        <f t="shared" si="22"/>
        <v/>
      </c>
      <c r="M356" s="24" t="str">
        <f t="shared" si="22"/>
        <v/>
      </c>
      <c r="N356" s="5">
        <f t="shared" si="23"/>
        <v>10</v>
      </c>
      <c r="O356" s="5" t="str">
        <f t="shared" si="20"/>
        <v>規格表</v>
      </c>
      <c r="P356" s="5" t="str">
        <f t="shared" si="21"/>
        <v/>
      </c>
      <c r="U356" s="25"/>
      <c r="AZ356" s="26"/>
      <c r="BA356" s="16"/>
      <c r="BB356" s="16"/>
      <c r="BC356" s="16"/>
    </row>
    <row r="357" spans="1:55" ht="27" customHeight="1">
      <c r="A357" s="7">
        <v>355</v>
      </c>
      <c r="B357" s="17" t="s">
        <v>724</v>
      </c>
      <c r="C357" s="17" t="s">
        <v>725</v>
      </c>
      <c r="D357" s="18" t="s">
        <v>18</v>
      </c>
      <c r="E357" s="19">
        <v>5</v>
      </c>
      <c r="F357" s="20"/>
      <c r="G357" s="21"/>
      <c r="H357" s="22" t="s">
        <v>19</v>
      </c>
      <c r="J357" s="23">
        <v>0</v>
      </c>
      <c r="K357" s="23">
        <f>ROUNDUP(COUNTA(B$3:$B357)/30,0)</f>
        <v>12</v>
      </c>
      <c r="L357" s="24" t="str">
        <f t="shared" si="22"/>
        <v/>
      </c>
      <c r="M357" s="24" t="str">
        <f t="shared" si="22"/>
        <v/>
      </c>
      <c r="N357" s="5">
        <f t="shared" si="23"/>
        <v>11</v>
      </c>
      <c r="O357" s="5" t="str">
        <f t="shared" si="20"/>
        <v>規格表</v>
      </c>
      <c r="P357" s="5" t="str">
        <f t="shared" si="21"/>
        <v/>
      </c>
      <c r="U357" s="25"/>
      <c r="AZ357" s="26"/>
      <c r="BA357" s="16"/>
      <c r="BB357" s="16"/>
      <c r="BC357" s="16"/>
    </row>
    <row r="358" spans="1:55" ht="27" customHeight="1">
      <c r="A358" s="7">
        <v>356</v>
      </c>
      <c r="B358" s="17" t="s">
        <v>726</v>
      </c>
      <c r="C358" s="17" t="s">
        <v>727</v>
      </c>
      <c r="D358" s="18" t="s">
        <v>322</v>
      </c>
      <c r="E358" s="19">
        <v>12</v>
      </c>
      <c r="F358" s="20"/>
      <c r="G358" s="21"/>
      <c r="H358" s="22" t="s">
        <v>19</v>
      </c>
      <c r="J358" s="23">
        <v>0</v>
      </c>
      <c r="K358" s="23">
        <f>ROUNDUP(COUNTA(B$3:$B358)/30,0)</f>
        <v>12</v>
      </c>
      <c r="L358" s="24" t="str">
        <f t="shared" si="22"/>
        <v/>
      </c>
      <c r="M358" s="24" t="str">
        <f t="shared" si="22"/>
        <v/>
      </c>
      <c r="N358" s="5">
        <f t="shared" si="23"/>
        <v>12</v>
      </c>
      <c r="O358" s="5" t="str">
        <f t="shared" si="20"/>
        <v>規格表</v>
      </c>
      <c r="P358" s="5" t="str">
        <f t="shared" si="21"/>
        <v/>
      </c>
      <c r="U358" s="25"/>
      <c r="AZ358" s="26"/>
      <c r="BA358" s="16"/>
      <c r="BB358" s="16"/>
      <c r="BC358" s="16"/>
    </row>
    <row r="359" spans="1:55" ht="27" customHeight="1">
      <c r="A359" s="7">
        <v>357</v>
      </c>
      <c r="B359" s="17" t="s">
        <v>728</v>
      </c>
      <c r="C359" s="17" t="s">
        <v>729</v>
      </c>
      <c r="D359" s="18" t="s">
        <v>18</v>
      </c>
      <c r="E359" s="19">
        <v>20</v>
      </c>
      <c r="F359" s="20"/>
      <c r="G359" s="21"/>
      <c r="H359" s="22" t="s">
        <v>19</v>
      </c>
      <c r="J359" s="23">
        <v>0</v>
      </c>
      <c r="K359" s="23">
        <f>ROUNDUP(COUNTA(B$3:$B359)/30,0)</f>
        <v>12</v>
      </c>
      <c r="L359" s="24" t="str">
        <f t="shared" si="22"/>
        <v/>
      </c>
      <c r="M359" s="24" t="str">
        <f t="shared" si="22"/>
        <v/>
      </c>
      <c r="N359" s="5">
        <f t="shared" si="23"/>
        <v>11</v>
      </c>
      <c r="O359" s="5" t="str">
        <f t="shared" si="20"/>
        <v>規格表</v>
      </c>
      <c r="P359" s="5" t="str">
        <f t="shared" si="21"/>
        <v/>
      </c>
      <c r="U359" s="25"/>
      <c r="AZ359" s="26"/>
      <c r="BA359" s="16"/>
      <c r="BB359" s="16"/>
      <c r="BC359" s="16"/>
    </row>
    <row r="360" spans="1:55" ht="27" customHeight="1">
      <c r="A360" s="7">
        <v>358</v>
      </c>
      <c r="B360" s="17" t="s">
        <v>730</v>
      </c>
      <c r="C360" s="17" t="s">
        <v>731</v>
      </c>
      <c r="D360" s="18" t="s">
        <v>18</v>
      </c>
      <c r="E360" s="19">
        <v>20</v>
      </c>
      <c r="F360" s="20"/>
      <c r="G360" s="21"/>
      <c r="H360" s="22" t="s">
        <v>19</v>
      </c>
      <c r="J360" s="23">
        <v>0</v>
      </c>
      <c r="K360" s="23">
        <f>ROUNDUP(COUNTA(B$3:$B360)/30,0)</f>
        <v>12</v>
      </c>
      <c r="L360" s="24" t="str">
        <f t="shared" si="22"/>
        <v/>
      </c>
      <c r="M360" s="24" t="str">
        <f t="shared" si="22"/>
        <v/>
      </c>
      <c r="N360" s="5">
        <f t="shared" si="23"/>
        <v>11</v>
      </c>
      <c r="O360" s="5" t="str">
        <f t="shared" si="20"/>
        <v>規格表</v>
      </c>
      <c r="P360" s="5" t="str">
        <f t="shared" si="21"/>
        <v/>
      </c>
      <c r="U360" s="25"/>
      <c r="AZ360" s="26"/>
      <c r="BA360" s="16"/>
      <c r="BB360" s="16"/>
      <c r="BC360" s="16"/>
    </row>
    <row r="361" spans="1:55" ht="27" customHeight="1">
      <c r="A361" s="7">
        <v>359</v>
      </c>
      <c r="B361" s="17" t="s">
        <v>732</v>
      </c>
      <c r="C361" s="17" t="s">
        <v>733</v>
      </c>
      <c r="D361" s="18" t="s">
        <v>34</v>
      </c>
      <c r="E361" s="19">
        <v>1440</v>
      </c>
      <c r="F361" s="20"/>
      <c r="G361" s="21"/>
      <c r="H361" s="22" t="s">
        <v>19</v>
      </c>
      <c r="J361" s="23">
        <v>0</v>
      </c>
      <c r="K361" s="23">
        <f>ROUNDUP(COUNTA(B$3:$B361)/30,0)</f>
        <v>12</v>
      </c>
      <c r="L361" s="24" t="str">
        <f t="shared" si="22"/>
        <v/>
      </c>
      <c r="M361" s="24" t="str">
        <f t="shared" si="22"/>
        <v/>
      </c>
      <c r="N361" s="5">
        <f t="shared" si="23"/>
        <v>12</v>
      </c>
      <c r="O361" s="5" t="str">
        <f t="shared" si="20"/>
        <v>規格表</v>
      </c>
      <c r="P361" s="5" t="str">
        <f t="shared" si="21"/>
        <v/>
      </c>
      <c r="U361" s="25"/>
      <c r="AZ361" s="26"/>
      <c r="BA361" s="16"/>
      <c r="BB361" s="16"/>
      <c r="BC361" s="16"/>
    </row>
    <row r="362" spans="1:55" ht="27" customHeight="1">
      <c r="A362" s="7">
        <v>360</v>
      </c>
      <c r="B362" s="17" t="s">
        <v>734</v>
      </c>
      <c r="C362" s="30" t="s">
        <v>735</v>
      </c>
      <c r="D362" s="18" t="s">
        <v>34</v>
      </c>
      <c r="E362" s="19">
        <v>1458</v>
      </c>
      <c r="F362" s="20"/>
      <c r="G362" s="21"/>
      <c r="H362" s="22" t="s">
        <v>19</v>
      </c>
      <c r="J362" s="23">
        <v>0</v>
      </c>
      <c r="K362" s="23">
        <f>ROUNDUP(COUNTA(B$3:$B362)/30,0)</f>
        <v>12</v>
      </c>
      <c r="L362" s="24" t="str">
        <f t="shared" si="22"/>
        <v/>
      </c>
      <c r="M362" s="24" t="str">
        <f t="shared" si="22"/>
        <v/>
      </c>
      <c r="N362" s="5">
        <f t="shared" si="23"/>
        <v>30</v>
      </c>
      <c r="O362" s="5" t="str">
        <f t="shared" si="20"/>
        <v>「カロ</v>
      </c>
      <c r="P362" s="5" t="str">
        <f t="shared" si="21"/>
        <v>フォント縮小</v>
      </c>
      <c r="U362" s="25"/>
      <c r="AZ362" s="26"/>
      <c r="BA362" s="16"/>
      <c r="BB362" s="16"/>
      <c r="BC362" s="16"/>
    </row>
    <row r="363" spans="1:55" ht="27" customHeight="1">
      <c r="A363" s="7">
        <v>361</v>
      </c>
      <c r="B363" s="17" t="s">
        <v>736</v>
      </c>
      <c r="C363" s="17" t="s">
        <v>737</v>
      </c>
      <c r="D363" s="18" t="s">
        <v>322</v>
      </c>
      <c r="E363" s="19">
        <v>36</v>
      </c>
      <c r="F363" s="20"/>
      <c r="G363" s="21"/>
      <c r="H363" s="22" t="s">
        <v>19</v>
      </c>
      <c r="J363" s="23">
        <v>0</v>
      </c>
      <c r="K363" s="23">
        <f>ROUNDUP(COUNTA(B$3:$B363)/30,0)</f>
        <v>13</v>
      </c>
      <c r="L363" s="24" t="str">
        <f t="shared" si="22"/>
        <v/>
      </c>
      <c r="M363" s="24" t="str">
        <f t="shared" si="22"/>
        <v/>
      </c>
      <c r="N363" s="5">
        <f t="shared" si="23"/>
        <v>11</v>
      </c>
      <c r="O363" s="5" t="str">
        <f t="shared" si="20"/>
        <v>規格表</v>
      </c>
      <c r="P363" s="5" t="str">
        <f t="shared" si="21"/>
        <v/>
      </c>
      <c r="U363" s="25"/>
      <c r="AZ363" s="26"/>
      <c r="BA363" s="16"/>
      <c r="BB363" s="16"/>
      <c r="BC363" s="16"/>
    </row>
    <row r="364" spans="1:55" ht="27" customHeight="1">
      <c r="A364" s="7">
        <v>362</v>
      </c>
      <c r="B364" s="17" t="s">
        <v>738</v>
      </c>
      <c r="C364" s="17" t="s">
        <v>739</v>
      </c>
      <c r="D364" s="18" t="s">
        <v>322</v>
      </c>
      <c r="E364" s="19">
        <v>36</v>
      </c>
      <c r="F364" s="20"/>
      <c r="G364" s="21"/>
      <c r="H364" s="22" t="s">
        <v>19</v>
      </c>
      <c r="J364" s="23">
        <v>0</v>
      </c>
      <c r="K364" s="23">
        <f>ROUNDUP(COUNTA(B$3:$B364)/30,0)</f>
        <v>13</v>
      </c>
      <c r="L364" s="24" t="str">
        <f t="shared" si="22"/>
        <v/>
      </c>
      <c r="M364" s="24" t="str">
        <f t="shared" si="22"/>
        <v/>
      </c>
      <c r="N364" s="5">
        <f t="shared" si="23"/>
        <v>11</v>
      </c>
      <c r="O364" s="5" t="str">
        <f t="shared" si="20"/>
        <v>規格表</v>
      </c>
      <c r="P364" s="5" t="str">
        <f t="shared" si="21"/>
        <v/>
      </c>
      <c r="U364" s="25"/>
      <c r="AZ364" s="26"/>
      <c r="BA364" s="16"/>
      <c r="BB364" s="16"/>
      <c r="BC364" s="16"/>
    </row>
    <row r="365" spans="1:55" ht="27" customHeight="1">
      <c r="A365" s="7">
        <v>363</v>
      </c>
      <c r="B365" s="17" t="s">
        <v>740</v>
      </c>
      <c r="C365" s="27" t="s">
        <v>741</v>
      </c>
      <c r="D365" s="18" t="s">
        <v>322</v>
      </c>
      <c r="E365" s="19">
        <v>36</v>
      </c>
      <c r="F365" s="20"/>
      <c r="G365" s="21"/>
      <c r="H365" s="22" t="s">
        <v>19</v>
      </c>
      <c r="J365" s="23">
        <v>0</v>
      </c>
      <c r="K365" s="23">
        <f>ROUNDUP(COUNTA(B$3:$B365)/30,0)</f>
        <v>13</v>
      </c>
      <c r="L365" s="24" t="str">
        <f t="shared" si="22"/>
        <v/>
      </c>
      <c r="M365" s="24" t="str">
        <f t="shared" si="22"/>
        <v/>
      </c>
      <c r="N365" s="5">
        <f t="shared" si="23"/>
        <v>18</v>
      </c>
      <c r="O365" s="5" t="str">
        <f t="shared" si="20"/>
        <v>規格表</v>
      </c>
      <c r="P365" s="5" t="str">
        <f t="shared" si="21"/>
        <v/>
      </c>
      <c r="U365" s="25"/>
      <c r="AZ365" s="26"/>
      <c r="BA365" s="16"/>
      <c r="BB365" s="16"/>
      <c r="BC365" s="16"/>
    </row>
    <row r="366" spans="1:55" ht="27" customHeight="1">
      <c r="A366" s="7">
        <v>364</v>
      </c>
      <c r="B366" s="17" t="s">
        <v>742</v>
      </c>
      <c r="C366" s="17" t="s">
        <v>743</v>
      </c>
      <c r="D366" s="18" t="s">
        <v>18</v>
      </c>
      <c r="E366" s="19">
        <v>15</v>
      </c>
      <c r="F366" s="20"/>
      <c r="G366" s="21"/>
      <c r="H366" s="22" t="s">
        <v>19</v>
      </c>
      <c r="J366" s="23">
        <v>0</v>
      </c>
      <c r="K366" s="23">
        <f>ROUNDUP(COUNTA(B$3:$B366)/30,0)</f>
        <v>13</v>
      </c>
      <c r="L366" s="24" t="str">
        <f t="shared" si="22"/>
        <v/>
      </c>
      <c r="M366" s="24" t="str">
        <f t="shared" si="22"/>
        <v/>
      </c>
      <c r="N366" s="5">
        <f t="shared" si="23"/>
        <v>12</v>
      </c>
      <c r="O366" s="5" t="str">
        <f t="shared" si="20"/>
        <v>規格表</v>
      </c>
      <c r="P366" s="5" t="str">
        <f t="shared" si="21"/>
        <v/>
      </c>
      <c r="BA366" s="16"/>
      <c r="BB366" s="16"/>
      <c r="BC366" s="16"/>
    </row>
    <row r="367" spans="1:55" ht="27" customHeight="1">
      <c r="A367" s="7">
        <v>365</v>
      </c>
      <c r="B367" s="17" t="s">
        <v>744</v>
      </c>
      <c r="C367" s="17" t="s">
        <v>745</v>
      </c>
      <c r="D367" s="18" t="s">
        <v>322</v>
      </c>
      <c r="E367" s="19">
        <v>12</v>
      </c>
      <c r="F367" s="20"/>
      <c r="G367" s="21"/>
      <c r="H367" s="22" t="s">
        <v>19</v>
      </c>
      <c r="J367" s="23">
        <v>0</v>
      </c>
      <c r="K367" s="23">
        <f>ROUNDUP(COUNTA(B$3:$B367)/30,0)</f>
        <v>13</v>
      </c>
      <c r="L367" s="24" t="str">
        <f t="shared" si="22"/>
        <v/>
      </c>
      <c r="M367" s="24" t="str">
        <f t="shared" si="22"/>
        <v/>
      </c>
      <c r="N367" s="5">
        <f t="shared" si="23"/>
        <v>12</v>
      </c>
      <c r="O367" s="5" t="str">
        <f t="shared" si="20"/>
        <v>規格表</v>
      </c>
      <c r="P367" s="5" t="str">
        <f t="shared" si="21"/>
        <v/>
      </c>
      <c r="BA367" s="16"/>
      <c r="BB367" s="16"/>
      <c r="BC367" s="16"/>
    </row>
    <row r="368" spans="1:55" ht="27" customHeight="1">
      <c r="A368" s="7">
        <v>366</v>
      </c>
      <c r="B368" s="17" t="s">
        <v>746</v>
      </c>
      <c r="C368" s="17" t="s">
        <v>747</v>
      </c>
      <c r="D368" s="18" t="s">
        <v>18</v>
      </c>
      <c r="E368" s="19">
        <v>10</v>
      </c>
      <c r="F368" s="20"/>
      <c r="G368" s="21"/>
      <c r="H368" s="22" t="s">
        <v>19</v>
      </c>
      <c r="J368" s="23">
        <v>0</v>
      </c>
      <c r="K368" s="23">
        <f>ROUNDUP(COUNTA(B$3:$B368)/30,0)</f>
        <v>13</v>
      </c>
      <c r="L368" s="24" t="str">
        <f t="shared" si="22"/>
        <v/>
      </c>
      <c r="M368" s="24" t="str">
        <f t="shared" si="22"/>
        <v/>
      </c>
      <c r="N368" s="5">
        <f t="shared" si="23"/>
        <v>11</v>
      </c>
      <c r="O368" s="5" t="str">
        <f t="shared" si="20"/>
        <v>規格表</v>
      </c>
      <c r="P368" s="5" t="str">
        <f t="shared" si="21"/>
        <v/>
      </c>
      <c r="BA368" s="16"/>
      <c r="BB368" s="16"/>
      <c r="BC368" s="16"/>
    </row>
    <row r="369" spans="1:55" ht="27" customHeight="1">
      <c r="A369" s="7">
        <v>367</v>
      </c>
      <c r="B369" s="17" t="s">
        <v>748</v>
      </c>
      <c r="C369" s="17" t="s">
        <v>749</v>
      </c>
      <c r="D369" s="18" t="s">
        <v>18</v>
      </c>
      <c r="E369" s="19">
        <v>3</v>
      </c>
      <c r="F369" s="20"/>
      <c r="G369" s="21"/>
      <c r="H369" s="22" t="s">
        <v>19</v>
      </c>
      <c r="J369" s="23">
        <v>0</v>
      </c>
      <c r="K369" s="23">
        <f>ROUNDUP(COUNTA(B$3:$B369)/30,0)</f>
        <v>13</v>
      </c>
      <c r="L369" s="24" t="str">
        <f t="shared" si="22"/>
        <v/>
      </c>
      <c r="M369" s="24" t="str">
        <f t="shared" si="22"/>
        <v/>
      </c>
      <c r="N369" s="5">
        <f t="shared" si="23"/>
        <v>12</v>
      </c>
      <c r="O369" s="5" t="str">
        <f t="shared" si="20"/>
        <v>規格表</v>
      </c>
      <c r="P369" s="5" t="str">
        <f t="shared" si="21"/>
        <v/>
      </c>
      <c r="BA369" s="16"/>
      <c r="BB369" s="16"/>
      <c r="BC369" s="16"/>
    </row>
    <row r="370" spans="1:55" ht="27" customHeight="1">
      <c r="A370" s="7">
        <v>368</v>
      </c>
      <c r="B370" s="17" t="s">
        <v>750</v>
      </c>
      <c r="C370" s="17" t="s">
        <v>751</v>
      </c>
      <c r="D370" s="18" t="s">
        <v>31</v>
      </c>
      <c r="E370" s="19">
        <v>60</v>
      </c>
      <c r="F370" s="20"/>
      <c r="G370" s="21"/>
      <c r="H370" s="22" t="s">
        <v>19</v>
      </c>
      <c r="J370" s="23">
        <v>0</v>
      </c>
      <c r="K370" s="23">
        <f>ROUNDUP(COUNTA(B$3:$B370)/30,0)</f>
        <v>13</v>
      </c>
      <c r="L370" s="24" t="str">
        <f t="shared" si="22"/>
        <v/>
      </c>
      <c r="M370" s="24" t="str">
        <f t="shared" si="22"/>
        <v/>
      </c>
      <c r="N370" s="5">
        <f t="shared" si="23"/>
        <v>11</v>
      </c>
      <c r="O370" s="5" t="str">
        <f t="shared" si="20"/>
        <v>規格表</v>
      </c>
      <c r="P370" s="5" t="str">
        <f t="shared" si="21"/>
        <v/>
      </c>
      <c r="BA370" s="16"/>
      <c r="BB370" s="16"/>
      <c r="BC370" s="16"/>
    </row>
    <row r="371" spans="1:55" ht="27" customHeight="1">
      <c r="A371" s="7">
        <v>369</v>
      </c>
      <c r="B371" s="17" t="s">
        <v>752</v>
      </c>
      <c r="C371" s="17" t="s">
        <v>753</v>
      </c>
      <c r="D371" s="18" t="s">
        <v>18</v>
      </c>
      <c r="E371" s="19">
        <v>60.75</v>
      </c>
      <c r="F371" s="20"/>
      <c r="G371" s="21"/>
      <c r="H371" s="22" t="s">
        <v>19</v>
      </c>
      <c r="J371" s="23">
        <v>0</v>
      </c>
      <c r="K371" s="23">
        <f>ROUNDUP(COUNTA(B$3:$B371)/30,0)</f>
        <v>13</v>
      </c>
      <c r="L371" s="24">
        <f t="shared" si="22"/>
        <v>0.75</v>
      </c>
      <c r="M371" s="24" t="str">
        <f t="shared" si="22"/>
        <v/>
      </c>
      <c r="N371" s="5">
        <f t="shared" si="23"/>
        <v>11</v>
      </c>
      <c r="O371" s="5" t="str">
        <f t="shared" si="20"/>
        <v>規格表</v>
      </c>
      <c r="P371" s="5" t="str">
        <f t="shared" si="21"/>
        <v/>
      </c>
      <c r="BA371" s="16"/>
      <c r="BB371" s="16"/>
      <c r="BC371" s="16"/>
    </row>
    <row r="372" spans="1:55" ht="27" customHeight="1">
      <c r="A372" s="7">
        <v>370</v>
      </c>
      <c r="B372" s="27" t="s">
        <v>754</v>
      </c>
      <c r="C372" s="17" t="s">
        <v>755</v>
      </c>
      <c r="D372" s="18" t="s">
        <v>34</v>
      </c>
      <c r="E372" s="19">
        <v>864</v>
      </c>
      <c r="F372" s="20"/>
      <c r="G372" s="21"/>
      <c r="H372" s="22" t="s">
        <v>19</v>
      </c>
      <c r="J372" s="23">
        <v>0</v>
      </c>
      <c r="K372" s="23">
        <f>ROUNDUP(COUNTA(B$3:$B372)/30,0)</f>
        <v>13</v>
      </c>
      <c r="L372" s="24" t="str">
        <f t="shared" si="22"/>
        <v/>
      </c>
      <c r="M372" s="24" t="str">
        <f t="shared" si="22"/>
        <v/>
      </c>
      <c r="N372" s="5">
        <f t="shared" si="23"/>
        <v>11</v>
      </c>
      <c r="O372" s="5" t="str">
        <f t="shared" si="20"/>
        <v>規格表</v>
      </c>
      <c r="P372" s="5" t="str">
        <f t="shared" si="21"/>
        <v/>
      </c>
      <c r="BA372" s="16"/>
      <c r="BB372" s="16"/>
      <c r="BC372" s="16"/>
    </row>
    <row r="373" spans="1:55" ht="27" customHeight="1">
      <c r="A373" s="7">
        <v>371</v>
      </c>
      <c r="B373" s="27" t="s">
        <v>756</v>
      </c>
      <c r="C373" s="17" t="s">
        <v>757</v>
      </c>
      <c r="D373" s="18" t="s">
        <v>34</v>
      </c>
      <c r="E373" s="19">
        <v>864</v>
      </c>
      <c r="F373" s="20"/>
      <c r="G373" s="21"/>
      <c r="H373" s="22" t="s">
        <v>19</v>
      </c>
      <c r="J373" s="23">
        <v>0</v>
      </c>
      <c r="K373" s="23">
        <f>ROUNDUP(COUNTA(B$3:$B373)/30,0)</f>
        <v>13</v>
      </c>
      <c r="L373" s="24" t="str">
        <f t="shared" si="22"/>
        <v/>
      </c>
      <c r="M373" s="24" t="str">
        <f t="shared" si="22"/>
        <v/>
      </c>
      <c r="N373" s="5">
        <f t="shared" si="23"/>
        <v>11</v>
      </c>
      <c r="O373" s="5" t="str">
        <f t="shared" si="20"/>
        <v>規格表</v>
      </c>
      <c r="P373" s="5" t="str">
        <f t="shared" si="21"/>
        <v/>
      </c>
      <c r="BA373" s="16"/>
      <c r="BB373" s="16"/>
      <c r="BC373" s="16"/>
    </row>
    <row r="374" spans="1:55" ht="27" customHeight="1">
      <c r="A374" s="7">
        <v>372</v>
      </c>
      <c r="B374" s="27" t="s">
        <v>758</v>
      </c>
      <c r="C374" s="27" t="s">
        <v>759</v>
      </c>
      <c r="D374" s="18" t="s">
        <v>34</v>
      </c>
      <c r="E374" s="19">
        <v>864</v>
      </c>
      <c r="F374" s="20"/>
      <c r="G374" s="21"/>
      <c r="H374" s="22" t="s">
        <v>19</v>
      </c>
      <c r="J374" s="23">
        <v>0</v>
      </c>
      <c r="K374" s="23">
        <f>ROUNDUP(COUNTA(B$3:$B374)/30,0)</f>
        <v>13</v>
      </c>
      <c r="L374" s="24" t="str">
        <f t="shared" si="22"/>
        <v/>
      </c>
      <c r="M374" s="24" t="str">
        <f t="shared" si="22"/>
        <v/>
      </c>
      <c r="N374" s="5">
        <f t="shared" si="23"/>
        <v>29</v>
      </c>
      <c r="O374" s="5" t="str">
        <f t="shared" si="20"/>
        <v>大塚製</v>
      </c>
      <c r="P374" s="5" t="str">
        <f t="shared" si="21"/>
        <v>フォント縮小</v>
      </c>
      <c r="BA374" s="16"/>
      <c r="BB374" s="16"/>
      <c r="BC374" s="16"/>
    </row>
    <row r="375" spans="1:55" ht="28.2" customHeight="1">
      <c r="A375" s="7">
        <v>373</v>
      </c>
      <c r="B375" s="27" t="s">
        <v>760</v>
      </c>
      <c r="C375" s="27" t="s">
        <v>759</v>
      </c>
      <c r="D375" s="18" t="s">
        <v>34</v>
      </c>
      <c r="E375" s="19">
        <v>576</v>
      </c>
      <c r="F375" s="20"/>
      <c r="G375" s="21"/>
      <c r="H375" s="22" t="s">
        <v>19</v>
      </c>
      <c r="J375" s="23">
        <v>0</v>
      </c>
      <c r="K375" s="23">
        <f>ROUNDUP(COUNTA(B$3:$B375)/30,0)</f>
        <v>13</v>
      </c>
      <c r="L375" s="24" t="str">
        <f t="shared" si="22"/>
        <v/>
      </c>
      <c r="M375" s="24" t="str">
        <f t="shared" si="22"/>
        <v/>
      </c>
      <c r="N375" s="5">
        <f t="shared" si="23"/>
        <v>29</v>
      </c>
      <c r="O375" s="5" t="str">
        <f t="shared" si="20"/>
        <v>大塚製</v>
      </c>
      <c r="P375" s="5" t="str">
        <f t="shared" si="21"/>
        <v>フォント縮小</v>
      </c>
      <c r="BA375" s="16"/>
      <c r="BB375" s="16"/>
      <c r="BC375" s="16"/>
    </row>
    <row r="376" spans="1:55" ht="27" customHeight="1">
      <c r="A376" s="7">
        <v>374</v>
      </c>
      <c r="B376" s="17" t="s">
        <v>761</v>
      </c>
      <c r="C376" s="17" t="s">
        <v>762</v>
      </c>
      <c r="D376" s="18" t="s">
        <v>322</v>
      </c>
      <c r="E376" s="19">
        <v>840</v>
      </c>
      <c r="F376" s="20"/>
      <c r="G376" s="21"/>
      <c r="H376" s="22" t="s">
        <v>19</v>
      </c>
      <c r="J376" s="23">
        <v>0</v>
      </c>
      <c r="K376" s="23">
        <f>ROUNDUP(COUNTA(B$3:$B376)/30,0)</f>
        <v>13</v>
      </c>
      <c r="L376" s="24" t="str">
        <f t="shared" si="22"/>
        <v/>
      </c>
      <c r="M376" s="24" t="str">
        <f t="shared" si="22"/>
        <v/>
      </c>
      <c r="N376" s="5">
        <f t="shared" si="23"/>
        <v>12</v>
      </c>
      <c r="O376" s="5" t="str">
        <f t="shared" si="20"/>
        <v>規格表</v>
      </c>
      <c r="P376" s="5" t="str">
        <f t="shared" si="21"/>
        <v/>
      </c>
      <c r="BA376" s="16"/>
      <c r="BB376" s="16"/>
      <c r="BC376" s="16"/>
    </row>
    <row r="377" spans="1:55" ht="27" customHeight="1">
      <c r="A377" s="7">
        <v>375</v>
      </c>
      <c r="B377" s="27" t="s">
        <v>763</v>
      </c>
      <c r="C377" s="17" t="s">
        <v>764</v>
      </c>
      <c r="D377" s="18" t="s">
        <v>31</v>
      </c>
      <c r="E377" s="19">
        <v>552</v>
      </c>
      <c r="F377" s="20"/>
      <c r="G377" s="21"/>
      <c r="H377" s="22" t="s">
        <v>19</v>
      </c>
      <c r="J377" s="23">
        <v>0</v>
      </c>
      <c r="K377" s="23">
        <f>ROUNDUP(COUNTA(B$3:$B377)/30,0)</f>
        <v>13</v>
      </c>
      <c r="L377" s="24" t="str">
        <f t="shared" si="22"/>
        <v/>
      </c>
      <c r="M377" s="24" t="str">
        <f t="shared" si="22"/>
        <v/>
      </c>
      <c r="N377" s="5">
        <f t="shared" si="23"/>
        <v>12</v>
      </c>
      <c r="O377" s="5" t="str">
        <f t="shared" si="20"/>
        <v>規格表</v>
      </c>
      <c r="P377" s="5" t="str">
        <f t="shared" si="21"/>
        <v/>
      </c>
      <c r="BA377" s="16"/>
      <c r="BB377" s="16"/>
      <c r="BC377" s="16"/>
    </row>
    <row r="378" spans="1:55" ht="27" customHeight="1">
      <c r="A378" s="7">
        <v>376</v>
      </c>
      <c r="B378" s="27" t="s">
        <v>765</v>
      </c>
      <c r="C378" s="17" t="s">
        <v>766</v>
      </c>
      <c r="D378" s="18" t="s">
        <v>31</v>
      </c>
      <c r="E378" s="19">
        <v>288</v>
      </c>
      <c r="F378" s="20"/>
      <c r="G378" s="21"/>
      <c r="H378" s="22" t="s">
        <v>19</v>
      </c>
      <c r="J378" s="23">
        <v>0</v>
      </c>
      <c r="K378" s="23">
        <f>ROUNDUP(COUNTA(B$3:$B378)/30,0)</f>
        <v>13</v>
      </c>
      <c r="L378" s="24" t="str">
        <f t="shared" si="22"/>
        <v/>
      </c>
      <c r="M378" s="24" t="str">
        <f t="shared" si="22"/>
        <v/>
      </c>
      <c r="N378" s="5">
        <f t="shared" si="23"/>
        <v>12</v>
      </c>
      <c r="O378" s="5" t="str">
        <f t="shared" si="20"/>
        <v>規格表</v>
      </c>
      <c r="P378" s="5" t="str">
        <f t="shared" si="21"/>
        <v/>
      </c>
      <c r="BA378" s="16"/>
      <c r="BB378" s="16"/>
      <c r="BC378" s="16"/>
    </row>
    <row r="379" spans="1:55" ht="27" customHeight="1">
      <c r="A379" s="7">
        <v>377</v>
      </c>
      <c r="B379" s="27" t="s">
        <v>767</v>
      </c>
      <c r="C379" s="17" t="s">
        <v>768</v>
      </c>
      <c r="D379" s="18" t="s">
        <v>31</v>
      </c>
      <c r="E379" s="19">
        <v>12</v>
      </c>
      <c r="F379" s="20"/>
      <c r="G379" s="21"/>
      <c r="H379" s="22" t="s">
        <v>19</v>
      </c>
      <c r="J379" s="23">
        <v>0</v>
      </c>
      <c r="K379" s="23">
        <f>ROUNDUP(COUNTA(B$3:$B379)/30,0)</f>
        <v>13</v>
      </c>
      <c r="L379" s="24" t="str">
        <f t="shared" si="22"/>
        <v/>
      </c>
      <c r="M379" s="24" t="str">
        <f t="shared" si="22"/>
        <v/>
      </c>
      <c r="N379" s="5">
        <f t="shared" si="23"/>
        <v>11</v>
      </c>
      <c r="O379" s="5" t="str">
        <f t="shared" si="20"/>
        <v>規格表</v>
      </c>
      <c r="P379" s="5" t="str">
        <f t="shared" si="21"/>
        <v/>
      </c>
      <c r="BA379" s="16"/>
      <c r="BB379" s="16"/>
      <c r="BC379" s="16"/>
    </row>
    <row r="380" spans="1:55" ht="27" customHeight="1">
      <c r="A380" s="7">
        <v>378</v>
      </c>
      <c r="B380" s="27" t="s">
        <v>769</v>
      </c>
      <c r="C380" s="17" t="s">
        <v>770</v>
      </c>
      <c r="D380" s="18" t="s">
        <v>34</v>
      </c>
      <c r="E380" s="19">
        <v>1200</v>
      </c>
      <c r="F380" s="20"/>
      <c r="G380" s="21"/>
      <c r="H380" s="22" t="s">
        <v>19</v>
      </c>
      <c r="J380" s="23">
        <v>0</v>
      </c>
      <c r="K380" s="23">
        <f>ROUNDUP(COUNTA(B$3:$B380)/30,0)</f>
        <v>13</v>
      </c>
      <c r="L380" s="24" t="str">
        <f t="shared" si="22"/>
        <v/>
      </c>
      <c r="M380" s="24" t="str">
        <f t="shared" si="22"/>
        <v/>
      </c>
      <c r="N380" s="5">
        <f t="shared" si="23"/>
        <v>12</v>
      </c>
      <c r="O380" s="5" t="str">
        <f t="shared" si="20"/>
        <v>規格表</v>
      </c>
      <c r="P380" s="5" t="str">
        <f t="shared" si="21"/>
        <v/>
      </c>
      <c r="BA380" s="16"/>
      <c r="BB380" s="16"/>
      <c r="BC380" s="16"/>
    </row>
    <row r="381" spans="1:55" ht="27" customHeight="1">
      <c r="A381" s="7">
        <v>379</v>
      </c>
      <c r="B381" s="17" t="s">
        <v>771</v>
      </c>
      <c r="C381" s="27" t="s">
        <v>772</v>
      </c>
      <c r="D381" s="18" t="s">
        <v>34</v>
      </c>
      <c r="E381" s="19">
        <v>3200</v>
      </c>
      <c r="F381" s="20"/>
      <c r="G381" s="21"/>
      <c r="H381" s="22" t="s">
        <v>19</v>
      </c>
      <c r="J381" s="23">
        <v>0</v>
      </c>
      <c r="K381" s="23">
        <f>ROUNDUP(COUNTA(B$3:$B381)/30,0)</f>
        <v>13</v>
      </c>
      <c r="L381" s="24" t="str">
        <f t="shared" si="22"/>
        <v/>
      </c>
      <c r="M381" s="24" t="str">
        <f t="shared" si="22"/>
        <v/>
      </c>
      <c r="N381" s="5">
        <f t="shared" si="23"/>
        <v>19</v>
      </c>
      <c r="O381" s="5" t="str">
        <f t="shared" si="20"/>
        <v>規格表</v>
      </c>
      <c r="P381" s="5" t="str">
        <f t="shared" si="21"/>
        <v/>
      </c>
      <c r="BA381" s="16"/>
      <c r="BB381" s="16"/>
      <c r="BC381" s="16"/>
    </row>
    <row r="382" spans="1:55" ht="27" customHeight="1">
      <c r="A382" s="7">
        <v>380</v>
      </c>
      <c r="B382" s="17" t="s">
        <v>773</v>
      </c>
      <c r="C382" s="17" t="s">
        <v>774</v>
      </c>
      <c r="D382" s="18" t="s">
        <v>34</v>
      </c>
      <c r="E382" s="19">
        <v>2000</v>
      </c>
      <c r="F382" s="20"/>
      <c r="G382" s="21"/>
      <c r="H382" s="22" t="s">
        <v>19</v>
      </c>
      <c r="J382" s="23">
        <v>0</v>
      </c>
      <c r="K382" s="23">
        <f>ROUNDUP(COUNTA(B$3:$B382)/30,0)</f>
        <v>13</v>
      </c>
      <c r="L382" s="24" t="str">
        <f t="shared" si="22"/>
        <v/>
      </c>
      <c r="M382" s="24" t="str">
        <f t="shared" si="22"/>
        <v/>
      </c>
      <c r="N382" s="5">
        <f t="shared" si="23"/>
        <v>12</v>
      </c>
      <c r="O382" s="5" t="str">
        <f t="shared" si="20"/>
        <v>規格表</v>
      </c>
      <c r="P382" s="5" t="str">
        <f t="shared" si="21"/>
        <v/>
      </c>
      <c r="BA382" s="16"/>
      <c r="BB382" s="16"/>
      <c r="BC382" s="16"/>
    </row>
    <row r="383" spans="1:55" ht="27" customHeight="1">
      <c r="A383" s="7">
        <v>381</v>
      </c>
      <c r="B383" s="17" t="s">
        <v>775</v>
      </c>
      <c r="C383" s="17" t="s">
        <v>776</v>
      </c>
      <c r="D383" s="18" t="s">
        <v>34</v>
      </c>
      <c r="E383" s="19">
        <v>1000</v>
      </c>
      <c r="F383" s="20"/>
      <c r="G383" s="21"/>
      <c r="H383" s="22" t="s">
        <v>19</v>
      </c>
      <c r="J383" s="23">
        <v>0</v>
      </c>
      <c r="K383" s="23">
        <f>ROUNDUP(COUNTA(B$3:$B383)/30,0)</f>
        <v>13</v>
      </c>
      <c r="L383" s="24" t="str">
        <f t="shared" si="22"/>
        <v/>
      </c>
      <c r="M383" s="24" t="str">
        <f t="shared" si="22"/>
        <v/>
      </c>
      <c r="N383" s="5">
        <f t="shared" si="23"/>
        <v>12</v>
      </c>
      <c r="O383" s="5" t="str">
        <f t="shared" si="20"/>
        <v>規格表</v>
      </c>
      <c r="P383" s="5" t="str">
        <f t="shared" si="21"/>
        <v/>
      </c>
      <c r="BA383" s="16"/>
      <c r="BB383" s="16"/>
      <c r="BC383" s="16"/>
    </row>
    <row r="384" spans="1:55" ht="27" customHeight="1">
      <c r="A384" s="7">
        <v>382</v>
      </c>
      <c r="B384" s="17" t="s">
        <v>777</v>
      </c>
      <c r="C384" s="17" t="s">
        <v>778</v>
      </c>
      <c r="D384" s="18" t="s">
        <v>31</v>
      </c>
      <c r="E384" s="19">
        <v>30</v>
      </c>
      <c r="F384" s="20"/>
      <c r="G384" s="21"/>
      <c r="H384" s="22" t="s">
        <v>19</v>
      </c>
      <c r="J384" s="23">
        <v>0</v>
      </c>
      <c r="K384" s="23">
        <f>ROUNDUP(COUNTA(B$3:$B384)/30,0)</f>
        <v>13</v>
      </c>
      <c r="L384" s="24" t="str">
        <f t="shared" si="22"/>
        <v/>
      </c>
      <c r="M384" s="24" t="str">
        <f t="shared" si="22"/>
        <v/>
      </c>
      <c r="N384" s="5">
        <f t="shared" si="23"/>
        <v>10</v>
      </c>
      <c r="O384" s="5" t="str">
        <f t="shared" si="20"/>
        <v>規格表</v>
      </c>
      <c r="P384" s="5" t="str">
        <f t="shared" si="21"/>
        <v/>
      </c>
      <c r="BA384" s="16"/>
      <c r="BB384" s="16"/>
      <c r="BC384" s="16"/>
    </row>
    <row r="385" spans="1:55" ht="27" customHeight="1">
      <c r="A385" s="7">
        <v>383</v>
      </c>
      <c r="B385" s="17" t="s">
        <v>779</v>
      </c>
      <c r="C385" s="17" t="s">
        <v>780</v>
      </c>
      <c r="D385" s="18" t="s">
        <v>781</v>
      </c>
      <c r="E385" s="19">
        <v>260</v>
      </c>
      <c r="F385" s="20"/>
      <c r="G385" s="21"/>
      <c r="H385" s="22" t="s">
        <v>19</v>
      </c>
      <c r="J385" s="23">
        <v>0</v>
      </c>
      <c r="K385" s="23">
        <f>ROUNDUP(COUNTA(B$3:$B385)/30,0)</f>
        <v>13</v>
      </c>
      <c r="L385" s="24" t="str">
        <f t="shared" si="22"/>
        <v/>
      </c>
      <c r="M385" s="24" t="str">
        <f t="shared" si="22"/>
        <v/>
      </c>
      <c r="N385" s="5">
        <f t="shared" si="23"/>
        <v>10</v>
      </c>
      <c r="O385" s="5" t="str">
        <f t="shared" si="20"/>
        <v>規格表</v>
      </c>
      <c r="P385" s="5" t="str">
        <f t="shared" si="21"/>
        <v/>
      </c>
      <c r="BA385" s="16"/>
      <c r="BB385" s="16"/>
      <c r="BC385" s="16"/>
    </row>
    <row r="386" spans="1:55" ht="27" customHeight="1">
      <c r="A386" s="7">
        <v>384</v>
      </c>
      <c r="B386" s="17" t="s">
        <v>782</v>
      </c>
      <c r="C386" s="17" t="s">
        <v>783</v>
      </c>
      <c r="D386" s="18" t="s">
        <v>31</v>
      </c>
      <c r="E386" s="19">
        <v>18</v>
      </c>
      <c r="F386" s="20"/>
      <c r="G386" s="21"/>
      <c r="H386" s="22" t="s">
        <v>19</v>
      </c>
      <c r="J386" s="23">
        <v>0</v>
      </c>
      <c r="K386" s="23">
        <f>ROUNDUP(COUNTA(B$3:$B386)/30,0)</f>
        <v>13</v>
      </c>
      <c r="L386" s="24" t="str">
        <f t="shared" si="22"/>
        <v/>
      </c>
      <c r="M386" s="24" t="str">
        <f t="shared" si="22"/>
        <v/>
      </c>
      <c r="N386" s="5">
        <f t="shared" si="23"/>
        <v>11</v>
      </c>
      <c r="O386" s="5" t="str">
        <f t="shared" si="20"/>
        <v>規格表</v>
      </c>
      <c r="P386" s="5" t="str">
        <f t="shared" si="21"/>
        <v/>
      </c>
      <c r="BA386" s="16"/>
      <c r="BB386" s="16"/>
      <c r="BC386" s="16"/>
    </row>
    <row r="387" spans="1:55" ht="27" customHeight="1">
      <c r="A387" s="7">
        <v>385</v>
      </c>
      <c r="B387" s="17" t="s">
        <v>784</v>
      </c>
      <c r="C387" s="17" t="s">
        <v>785</v>
      </c>
      <c r="D387" s="18" t="s">
        <v>18</v>
      </c>
      <c r="E387" s="19">
        <v>5</v>
      </c>
      <c r="F387" s="20"/>
      <c r="G387" s="21"/>
      <c r="H387" s="22" t="s">
        <v>19</v>
      </c>
      <c r="J387" s="23">
        <v>0</v>
      </c>
      <c r="K387" s="23">
        <f>ROUNDUP(COUNTA(B$3:$B387)/30,0)</f>
        <v>13</v>
      </c>
      <c r="L387" s="24" t="str">
        <f t="shared" si="22"/>
        <v/>
      </c>
      <c r="M387" s="24" t="str">
        <f t="shared" si="22"/>
        <v/>
      </c>
      <c r="N387" s="5">
        <f t="shared" si="23"/>
        <v>11</v>
      </c>
      <c r="O387" s="5" t="str">
        <f t="shared" ref="O387:O450" si="24">LEFT(C387,3)</f>
        <v>規格表</v>
      </c>
      <c r="P387" s="5" t="str">
        <f t="shared" ref="P387:P436" si="25">IF(N387="","",IF(N387&gt;=20,"フォント縮小",""))</f>
        <v/>
      </c>
      <c r="BA387" s="16"/>
      <c r="BB387" s="16"/>
      <c r="BC387" s="16"/>
    </row>
    <row r="388" spans="1:55" ht="27" customHeight="1">
      <c r="A388" s="7">
        <v>386</v>
      </c>
      <c r="B388" s="17" t="s">
        <v>786</v>
      </c>
      <c r="C388" s="17" t="s">
        <v>787</v>
      </c>
      <c r="D388" s="18" t="s">
        <v>322</v>
      </c>
      <c r="E388" s="19">
        <v>18</v>
      </c>
      <c r="F388" s="20"/>
      <c r="G388" s="21"/>
      <c r="H388" s="22" t="s">
        <v>19</v>
      </c>
      <c r="J388" s="23">
        <v>0</v>
      </c>
      <c r="K388" s="23">
        <f>ROUNDUP(COUNTA(B$3:$B388)/30,0)</f>
        <v>13</v>
      </c>
      <c r="L388" s="24" t="str">
        <f t="shared" ref="L388:M451" si="26">IFERROR(IF(E388-INT(E388)=0,"",E388-INT(E388)),"")</f>
        <v/>
      </c>
      <c r="M388" s="24" t="str">
        <f t="shared" si="26"/>
        <v/>
      </c>
      <c r="N388" s="5">
        <f t="shared" ref="N388:N433" si="27">IF(LEN(C388)=0,"",LEN(C388))</f>
        <v>11</v>
      </c>
      <c r="O388" s="5" t="str">
        <f t="shared" si="24"/>
        <v>規格表</v>
      </c>
      <c r="P388" s="5" t="str">
        <f t="shared" si="25"/>
        <v/>
      </c>
      <c r="BA388" s="16"/>
      <c r="BB388" s="16"/>
      <c r="BC388" s="16"/>
    </row>
    <row r="389" spans="1:55" ht="27" customHeight="1">
      <c r="A389" s="7">
        <v>387</v>
      </c>
      <c r="B389" s="27" t="s">
        <v>788</v>
      </c>
      <c r="C389" s="17" t="s">
        <v>789</v>
      </c>
      <c r="D389" s="18" t="s">
        <v>217</v>
      </c>
      <c r="E389" s="19">
        <v>20</v>
      </c>
      <c r="F389" s="20"/>
      <c r="G389" s="21"/>
      <c r="H389" s="22" t="s">
        <v>19</v>
      </c>
      <c r="J389" s="23">
        <v>0</v>
      </c>
      <c r="K389" s="23">
        <f>ROUNDUP(COUNTA(B$3:$B389)/30,0)</f>
        <v>13</v>
      </c>
      <c r="L389" s="24" t="str">
        <f t="shared" si="26"/>
        <v/>
      </c>
      <c r="M389" s="24" t="str">
        <f t="shared" si="26"/>
        <v/>
      </c>
      <c r="N389" s="5">
        <f t="shared" si="27"/>
        <v>11</v>
      </c>
      <c r="O389" s="5" t="str">
        <f t="shared" si="24"/>
        <v>規格表</v>
      </c>
      <c r="P389" s="5" t="str">
        <f t="shared" si="25"/>
        <v/>
      </c>
      <c r="BA389" s="16"/>
      <c r="BB389" s="16"/>
      <c r="BC389" s="16"/>
    </row>
    <row r="390" spans="1:55" ht="27" customHeight="1">
      <c r="A390" s="7">
        <v>388</v>
      </c>
      <c r="B390" s="17" t="s">
        <v>790</v>
      </c>
      <c r="C390" s="17" t="s">
        <v>791</v>
      </c>
      <c r="D390" s="18" t="s">
        <v>322</v>
      </c>
      <c r="E390" s="19">
        <v>10</v>
      </c>
      <c r="F390" s="20"/>
      <c r="G390" s="21"/>
      <c r="H390" s="22" t="s">
        <v>19</v>
      </c>
      <c r="J390" s="23">
        <v>0</v>
      </c>
      <c r="K390" s="23">
        <f>ROUNDUP(COUNTA(B$3:$B390)/30,0)</f>
        <v>13</v>
      </c>
      <c r="L390" s="24" t="str">
        <f t="shared" si="26"/>
        <v/>
      </c>
      <c r="M390" s="24" t="str">
        <f t="shared" si="26"/>
        <v/>
      </c>
      <c r="N390" s="5">
        <f t="shared" si="27"/>
        <v>11</v>
      </c>
      <c r="O390" s="5" t="str">
        <f t="shared" si="24"/>
        <v>規格表</v>
      </c>
      <c r="P390" s="5" t="str">
        <f t="shared" si="25"/>
        <v/>
      </c>
      <c r="BA390" s="16"/>
      <c r="BB390" s="16"/>
      <c r="BC390" s="16"/>
    </row>
    <row r="391" spans="1:55" ht="27" customHeight="1">
      <c r="A391" s="7">
        <v>389</v>
      </c>
      <c r="B391" s="17" t="s">
        <v>792</v>
      </c>
      <c r="C391" s="17" t="s">
        <v>793</v>
      </c>
      <c r="D391" s="18" t="s">
        <v>18</v>
      </c>
      <c r="E391" s="19">
        <v>80</v>
      </c>
      <c r="F391" s="20"/>
      <c r="G391" s="21"/>
      <c r="H391" s="22" t="s">
        <v>19</v>
      </c>
      <c r="J391" s="23">
        <v>0</v>
      </c>
      <c r="K391" s="23">
        <f>ROUNDUP(COUNTA(B$3:$B391)/30,0)</f>
        <v>13</v>
      </c>
      <c r="L391" s="24" t="str">
        <f t="shared" si="26"/>
        <v/>
      </c>
      <c r="M391" s="24" t="str">
        <f t="shared" si="26"/>
        <v/>
      </c>
      <c r="N391" s="5">
        <f t="shared" si="27"/>
        <v>11</v>
      </c>
      <c r="O391" s="5" t="str">
        <f t="shared" si="24"/>
        <v>規格表</v>
      </c>
      <c r="P391" s="5" t="str">
        <f t="shared" si="25"/>
        <v/>
      </c>
      <c r="BA391" s="16"/>
      <c r="BB391" s="16"/>
      <c r="BC391" s="16"/>
    </row>
    <row r="392" spans="1:55" ht="27" customHeight="1">
      <c r="A392" s="7">
        <v>390</v>
      </c>
      <c r="B392" s="17" t="s">
        <v>794</v>
      </c>
      <c r="C392" s="17" t="s">
        <v>795</v>
      </c>
      <c r="D392" s="18" t="s">
        <v>18</v>
      </c>
      <c r="E392" s="19">
        <v>120</v>
      </c>
      <c r="F392" s="20"/>
      <c r="G392" s="21"/>
      <c r="H392" s="22" t="s">
        <v>19</v>
      </c>
      <c r="J392" s="23">
        <v>0</v>
      </c>
      <c r="K392" s="23">
        <f>ROUNDUP(COUNTA(B$3:$B392)/30,0)</f>
        <v>13</v>
      </c>
      <c r="L392" s="24" t="str">
        <f t="shared" si="26"/>
        <v/>
      </c>
      <c r="M392" s="24" t="str">
        <f t="shared" si="26"/>
        <v/>
      </c>
      <c r="N392" s="5">
        <f t="shared" si="27"/>
        <v>11</v>
      </c>
      <c r="O392" s="5" t="str">
        <f t="shared" si="24"/>
        <v>規格表</v>
      </c>
      <c r="P392" s="5" t="str">
        <f t="shared" si="25"/>
        <v/>
      </c>
      <c r="BA392" s="16"/>
      <c r="BB392" s="16"/>
      <c r="BC392" s="16"/>
    </row>
    <row r="393" spans="1:55" ht="27" customHeight="1">
      <c r="A393" s="7">
        <v>391</v>
      </c>
      <c r="B393" s="17" t="s">
        <v>796</v>
      </c>
      <c r="C393" s="17" t="s">
        <v>797</v>
      </c>
      <c r="D393" s="18" t="s">
        <v>34</v>
      </c>
      <c r="E393" s="19">
        <v>1600</v>
      </c>
      <c r="F393" s="20"/>
      <c r="G393" s="21"/>
      <c r="H393" s="22" t="s">
        <v>19</v>
      </c>
      <c r="J393" s="23">
        <v>0</v>
      </c>
      <c r="K393" s="23">
        <f>ROUNDUP(COUNTA(B$3:$B393)/30,0)</f>
        <v>14</v>
      </c>
      <c r="L393" s="24" t="str">
        <f t="shared" si="26"/>
        <v/>
      </c>
      <c r="M393" s="24" t="str">
        <f t="shared" si="26"/>
        <v/>
      </c>
      <c r="N393" s="5">
        <f t="shared" si="27"/>
        <v>11</v>
      </c>
      <c r="O393" s="5" t="str">
        <f t="shared" si="24"/>
        <v>規格表</v>
      </c>
      <c r="P393" s="5" t="str">
        <f t="shared" si="25"/>
        <v/>
      </c>
      <c r="BA393" s="16"/>
      <c r="BB393" s="16"/>
      <c r="BC393" s="16"/>
    </row>
    <row r="394" spans="1:55" ht="27" customHeight="1">
      <c r="A394" s="7">
        <v>392</v>
      </c>
      <c r="B394" s="17" t="s">
        <v>798</v>
      </c>
      <c r="C394" s="17" t="s">
        <v>799</v>
      </c>
      <c r="D394" s="18" t="s">
        <v>31</v>
      </c>
      <c r="E394" s="19">
        <v>120</v>
      </c>
      <c r="F394" s="20"/>
      <c r="G394" s="21"/>
      <c r="H394" s="22" t="s">
        <v>19</v>
      </c>
      <c r="J394" s="23">
        <v>0</v>
      </c>
      <c r="K394" s="23">
        <f>ROUNDUP(COUNTA(B$3:$B394)/30,0)</f>
        <v>14</v>
      </c>
      <c r="L394" s="24" t="str">
        <f t="shared" si="26"/>
        <v/>
      </c>
      <c r="M394" s="24" t="str">
        <f t="shared" si="26"/>
        <v/>
      </c>
      <c r="N394" s="5">
        <f t="shared" si="27"/>
        <v>11</v>
      </c>
      <c r="O394" s="5" t="str">
        <f t="shared" si="24"/>
        <v>規格表</v>
      </c>
      <c r="P394" s="5" t="str">
        <f t="shared" si="25"/>
        <v/>
      </c>
      <c r="BA394" s="16"/>
      <c r="BB394" s="16"/>
      <c r="BC394" s="16"/>
    </row>
    <row r="395" spans="1:55" ht="27" customHeight="1">
      <c r="A395" s="7">
        <v>393</v>
      </c>
      <c r="B395" s="17" t="s">
        <v>800</v>
      </c>
      <c r="C395" s="17" t="s">
        <v>801</v>
      </c>
      <c r="D395" s="18" t="s">
        <v>18</v>
      </c>
      <c r="E395" s="19">
        <v>12</v>
      </c>
      <c r="F395" s="20"/>
      <c r="G395" s="21"/>
      <c r="H395" s="22" t="s">
        <v>19</v>
      </c>
      <c r="J395" s="23">
        <v>0</v>
      </c>
      <c r="K395" s="23">
        <f>ROUNDUP(COUNTA(B$3:$B395)/30,0)</f>
        <v>14</v>
      </c>
      <c r="L395" s="24" t="str">
        <f t="shared" si="26"/>
        <v/>
      </c>
      <c r="M395" s="24" t="str">
        <f t="shared" si="26"/>
        <v/>
      </c>
      <c r="N395" s="5">
        <f t="shared" si="27"/>
        <v>11</v>
      </c>
      <c r="O395" s="5" t="str">
        <f t="shared" si="24"/>
        <v>規格表</v>
      </c>
      <c r="P395" s="5" t="str">
        <f t="shared" si="25"/>
        <v/>
      </c>
      <c r="BA395" s="16"/>
      <c r="BB395" s="16"/>
      <c r="BC395" s="16"/>
    </row>
    <row r="396" spans="1:55" ht="27" customHeight="1">
      <c r="A396" s="7">
        <v>394</v>
      </c>
      <c r="B396" s="17" t="s">
        <v>802</v>
      </c>
      <c r="C396" s="17" t="s">
        <v>803</v>
      </c>
      <c r="D396" s="18" t="s">
        <v>18</v>
      </c>
      <c r="E396" s="19">
        <v>40</v>
      </c>
      <c r="F396" s="20"/>
      <c r="G396" s="21"/>
      <c r="H396" s="22" t="s">
        <v>19</v>
      </c>
      <c r="J396" s="23">
        <v>0</v>
      </c>
      <c r="K396" s="23">
        <f>ROUNDUP(COUNTA(B$3:$B396)/30,0)</f>
        <v>14</v>
      </c>
      <c r="L396" s="24" t="str">
        <f t="shared" si="26"/>
        <v/>
      </c>
      <c r="M396" s="24" t="str">
        <f t="shared" si="26"/>
        <v/>
      </c>
      <c r="N396" s="5">
        <f t="shared" si="27"/>
        <v>11</v>
      </c>
      <c r="O396" s="5" t="str">
        <f t="shared" si="24"/>
        <v>規格表</v>
      </c>
      <c r="P396" s="5" t="str">
        <f t="shared" si="25"/>
        <v/>
      </c>
      <c r="BA396" s="16"/>
      <c r="BB396" s="16"/>
      <c r="BC396" s="16"/>
    </row>
    <row r="397" spans="1:55" ht="27" customHeight="1">
      <c r="A397" s="7">
        <v>395</v>
      </c>
      <c r="B397" s="29" t="s">
        <v>804</v>
      </c>
      <c r="C397" s="17" t="s">
        <v>805</v>
      </c>
      <c r="D397" s="18" t="s">
        <v>18</v>
      </c>
      <c r="E397" s="19">
        <v>60</v>
      </c>
      <c r="F397" s="20"/>
      <c r="G397" s="21"/>
      <c r="H397" s="22" t="s">
        <v>19</v>
      </c>
      <c r="J397" s="23">
        <v>0</v>
      </c>
      <c r="K397" s="23">
        <f>ROUNDUP(COUNTA(B$3:$B397)/30,0)</f>
        <v>14</v>
      </c>
      <c r="L397" s="24" t="str">
        <f t="shared" si="26"/>
        <v/>
      </c>
      <c r="M397" s="24" t="str">
        <f t="shared" si="26"/>
        <v/>
      </c>
      <c r="N397" s="5">
        <f t="shared" si="27"/>
        <v>11</v>
      </c>
      <c r="O397" s="5" t="str">
        <f t="shared" si="24"/>
        <v>規格表</v>
      </c>
      <c r="P397" s="5" t="str">
        <f t="shared" si="25"/>
        <v/>
      </c>
      <c r="BA397" s="16"/>
      <c r="BB397" s="16"/>
      <c r="BC397" s="16"/>
    </row>
    <row r="398" spans="1:55" ht="27" customHeight="1">
      <c r="A398" s="7">
        <v>396</v>
      </c>
      <c r="B398" s="17" t="s">
        <v>806</v>
      </c>
      <c r="C398" s="17" t="s">
        <v>807</v>
      </c>
      <c r="D398" s="18" t="s">
        <v>217</v>
      </c>
      <c r="E398" s="19">
        <v>4</v>
      </c>
      <c r="F398" s="20"/>
      <c r="G398" s="21"/>
      <c r="H398" s="22" t="s">
        <v>19</v>
      </c>
      <c r="J398" s="23">
        <v>0</v>
      </c>
      <c r="K398" s="23">
        <f>ROUNDUP(COUNTA(B$3:$B398)/30,0)</f>
        <v>14</v>
      </c>
      <c r="L398" s="24" t="str">
        <f t="shared" si="26"/>
        <v/>
      </c>
      <c r="M398" s="24" t="str">
        <f t="shared" si="26"/>
        <v/>
      </c>
      <c r="N398" s="5">
        <f t="shared" si="27"/>
        <v>11</v>
      </c>
      <c r="O398" s="5" t="str">
        <f t="shared" si="24"/>
        <v>規格表</v>
      </c>
      <c r="P398" s="5" t="str">
        <f t="shared" si="25"/>
        <v/>
      </c>
      <c r="BA398" s="16"/>
      <c r="BB398" s="16"/>
      <c r="BC398" s="16"/>
    </row>
    <row r="399" spans="1:55" ht="27" customHeight="1">
      <c r="A399" s="7">
        <v>397</v>
      </c>
      <c r="B399" s="17" t="s">
        <v>808</v>
      </c>
      <c r="C399" s="17" t="s">
        <v>809</v>
      </c>
      <c r="D399" s="18" t="s">
        <v>18</v>
      </c>
      <c r="E399" s="19">
        <v>40</v>
      </c>
      <c r="F399" s="20"/>
      <c r="G399" s="21"/>
      <c r="H399" s="22" t="s">
        <v>19</v>
      </c>
      <c r="J399" s="23">
        <v>0</v>
      </c>
      <c r="K399" s="23">
        <f>ROUNDUP(COUNTA(B$3:$B399)/30,0)</f>
        <v>14</v>
      </c>
      <c r="L399" s="24" t="str">
        <f t="shared" si="26"/>
        <v/>
      </c>
      <c r="M399" s="24" t="str">
        <f t="shared" si="26"/>
        <v/>
      </c>
      <c r="N399" s="5">
        <f t="shared" si="27"/>
        <v>11</v>
      </c>
      <c r="O399" s="5" t="str">
        <f t="shared" si="24"/>
        <v>規格表</v>
      </c>
      <c r="P399" s="5" t="str">
        <f t="shared" si="25"/>
        <v/>
      </c>
      <c r="BA399" s="16"/>
      <c r="BB399" s="16"/>
      <c r="BC399" s="16"/>
    </row>
    <row r="400" spans="1:55" ht="27" customHeight="1">
      <c r="A400" s="7">
        <v>398</v>
      </c>
      <c r="B400" s="17" t="s">
        <v>810</v>
      </c>
      <c r="C400" s="17" t="s">
        <v>811</v>
      </c>
      <c r="D400" s="18" t="s">
        <v>31</v>
      </c>
      <c r="E400" s="19">
        <v>36</v>
      </c>
      <c r="F400" s="20"/>
      <c r="G400" s="21"/>
      <c r="H400" s="22" t="s">
        <v>19</v>
      </c>
      <c r="J400" s="23">
        <v>0</v>
      </c>
      <c r="K400" s="23">
        <f>ROUNDUP(COUNTA(B$3:$B400)/30,0)</f>
        <v>14</v>
      </c>
      <c r="L400" s="24" t="str">
        <f t="shared" si="26"/>
        <v/>
      </c>
      <c r="M400" s="24" t="str">
        <f t="shared" si="26"/>
        <v/>
      </c>
      <c r="N400" s="5">
        <f t="shared" si="27"/>
        <v>12</v>
      </c>
      <c r="O400" s="5" t="str">
        <f t="shared" si="24"/>
        <v>規格表</v>
      </c>
      <c r="P400" s="5" t="str">
        <f t="shared" si="25"/>
        <v/>
      </c>
      <c r="BA400" s="16"/>
      <c r="BB400" s="16"/>
      <c r="BC400" s="16"/>
    </row>
    <row r="401" spans="1:55" ht="27" customHeight="1">
      <c r="A401" s="7">
        <v>399</v>
      </c>
      <c r="B401" s="17" t="s">
        <v>812</v>
      </c>
      <c r="C401" s="17" t="s">
        <v>813</v>
      </c>
      <c r="D401" s="18" t="s">
        <v>31</v>
      </c>
      <c r="E401" s="19">
        <v>25</v>
      </c>
      <c r="F401" s="20"/>
      <c r="G401" s="21"/>
      <c r="H401" s="22" t="s">
        <v>19</v>
      </c>
      <c r="J401" s="23">
        <v>0</v>
      </c>
      <c r="K401" s="23">
        <f>ROUNDUP(COUNTA(B$3:$B401)/30,0)</f>
        <v>14</v>
      </c>
      <c r="L401" s="24" t="str">
        <f t="shared" si="26"/>
        <v/>
      </c>
      <c r="M401" s="24" t="str">
        <f t="shared" si="26"/>
        <v/>
      </c>
      <c r="N401" s="5">
        <f t="shared" si="27"/>
        <v>11</v>
      </c>
      <c r="O401" s="5" t="str">
        <f t="shared" si="24"/>
        <v>規格表</v>
      </c>
      <c r="P401" s="5" t="str">
        <f t="shared" si="25"/>
        <v/>
      </c>
      <c r="BA401" s="16"/>
      <c r="BB401" s="16"/>
      <c r="BC401" s="16"/>
    </row>
    <row r="402" spans="1:55" ht="27" customHeight="1">
      <c r="A402" s="7">
        <v>400</v>
      </c>
      <c r="B402" s="17" t="s">
        <v>814</v>
      </c>
      <c r="C402" s="17" t="s">
        <v>815</v>
      </c>
      <c r="D402" s="18" t="s">
        <v>18</v>
      </c>
      <c r="E402" s="19">
        <v>5</v>
      </c>
      <c r="F402" s="20"/>
      <c r="G402" s="21"/>
      <c r="H402" s="22" t="s">
        <v>19</v>
      </c>
      <c r="J402" s="23">
        <v>0</v>
      </c>
      <c r="K402" s="23">
        <f>ROUNDUP(COUNTA(B$3:$B402)/30,0)</f>
        <v>14</v>
      </c>
      <c r="L402" s="24" t="str">
        <f t="shared" si="26"/>
        <v/>
      </c>
      <c r="M402" s="24" t="str">
        <f t="shared" si="26"/>
        <v/>
      </c>
      <c r="N402" s="5">
        <f t="shared" si="27"/>
        <v>11</v>
      </c>
      <c r="O402" s="5" t="str">
        <f t="shared" si="24"/>
        <v>規格表</v>
      </c>
      <c r="P402" s="5" t="str">
        <f t="shared" si="25"/>
        <v/>
      </c>
    </row>
    <row r="403" spans="1:55" ht="27" customHeight="1">
      <c r="A403" s="7">
        <v>401</v>
      </c>
      <c r="B403" s="17" t="s">
        <v>816</v>
      </c>
      <c r="C403" s="17" t="s">
        <v>817</v>
      </c>
      <c r="D403" s="18" t="s">
        <v>217</v>
      </c>
      <c r="E403" s="19">
        <v>11</v>
      </c>
      <c r="F403" s="20"/>
      <c r="G403" s="21"/>
      <c r="H403" s="22" t="s">
        <v>19</v>
      </c>
      <c r="J403" s="23">
        <v>0</v>
      </c>
      <c r="K403" s="23">
        <f>ROUNDUP(COUNTA(B$3:$B403)/30,0)</f>
        <v>14</v>
      </c>
      <c r="L403" s="24" t="str">
        <f t="shared" si="26"/>
        <v/>
      </c>
      <c r="M403" s="24" t="str">
        <f t="shared" si="26"/>
        <v/>
      </c>
      <c r="N403" s="5">
        <f t="shared" si="27"/>
        <v>11</v>
      </c>
      <c r="O403" s="5" t="str">
        <f t="shared" si="24"/>
        <v>規格表</v>
      </c>
      <c r="P403" s="5" t="str">
        <f t="shared" si="25"/>
        <v/>
      </c>
    </row>
    <row r="404" spans="1:55" ht="27" customHeight="1">
      <c r="A404" s="7">
        <v>402</v>
      </c>
      <c r="B404" s="17" t="s">
        <v>818</v>
      </c>
      <c r="C404" s="17" t="s">
        <v>819</v>
      </c>
      <c r="D404" s="18" t="s">
        <v>18</v>
      </c>
      <c r="E404" s="19">
        <v>5</v>
      </c>
      <c r="F404" s="20"/>
      <c r="G404" s="21"/>
      <c r="H404" s="22" t="s">
        <v>19</v>
      </c>
      <c r="J404" s="23">
        <v>0</v>
      </c>
      <c r="K404" s="23">
        <f>ROUNDUP(COUNTA(B$3:$B404)/30,0)</f>
        <v>14</v>
      </c>
      <c r="L404" s="24" t="str">
        <f t="shared" si="26"/>
        <v/>
      </c>
      <c r="M404" s="24" t="str">
        <f t="shared" si="26"/>
        <v/>
      </c>
      <c r="N404" s="5">
        <f t="shared" si="27"/>
        <v>11</v>
      </c>
      <c r="O404" s="5" t="str">
        <f t="shared" si="24"/>
        <v>規格表</v>
      </c>
      <c r="P404" s="5" t="str">
        <f t="shared" si="25"/>
        <v/>
      </c>
    </row>
    <row r="405" spans="1:55" ht="27" customHeight="1">
      <c r="A405" s="7">
        <v>403</v>
      </c>
      <c r="B405" s="17" t="s">
        <v>820</v>
      </c>
      <c r="C405" s="17" t="s">
        <v>821</v>
      </c>
      <c r="D405" s="18" t="s">
        <v>322</v>
      </c>
      <c r="E405" s="19">
        <v>12</v>
      </c>
      <c r="F405" s="20"/>
      <c r="G405" s="21"/>
      <c r="H405" s="22" t="s">
        <v>19</v>
      </c>
      <c r="J405" s="23">
        <v>0</v>
      </c>
      <c r="K405" s="23">
        <f>ROUNDUP(COUNTA(B$3:$B405)/30,0)</f>
        <v>14</v>
      </c>
      <c r="L405" s="24" t="str">
        <f t="shared" si="26"/>
        <v/>
      </c>
      <c r="M405" s="24" t="str">
        <f t="shared" si="26"/>
        <v/>
      </c>
      <c r="N405" s="5">
        <f t="shared" si="27"/>
        <v>12</v>
      </c>
      <c r="O405" s="5" t="str">
        <f t="shared" si="24"/>
        <v>規格表</v>
      </c>
      <c r="P405" s="5" t="str">
        <f t="shared" si="25"/>
        <v/>
      </c>
    </row>
    <row r="406" spans="1:55" ht="27" customHeight="1">
      <c r="A406" s="7">
        <v>404</v>
      </c>
      <c r="B406" s="17" t="s">
        <v>822</v>
      </c>
      <c r="C406" s="17" t="s">
        <v>823</v>
      </c>
      <c r="D406" s="18" t="s">
        <v>34</v>
      </c>
      <c r="E406" s="19">
        <v>180</v>
      </c>
      <c r="F406" s="20"/>
      <c r="G406" s="21"/>
      <c r="H406" s="22" t="s">
        <v>19</v>
      </c>
      <c r="J406" s="23">
        <v>0</v>
      </c>
      <c r="K406" s="23">
        <f>ROUNDUP(COUNTA(B$3:$B406)/30,0)</f>
        <v>14</v>
      </c>
      <c r="L406" s="24" t="str">
        <f t="shared" si="26"/>
        <v/>
      </c>
      <c r="M406" s="24" t="str">
        <f t="shared" si="26"/>
        <v/>
      </c>
      <c r="N406" s="5">
        <f t="shared" si="27"/>
        <v>12</v>
      </c>
      <c r="O406" s="5" t="str">
        <f t="shared" si="24"/>
        <v>規格表</v>
      </c>
      <c r="P406" s="5" t="str">
        <f t="shared" si="25"/>
        <v/>
      </c>
    </row>
    <row r="407" spans="1:55" ht="27" customHeight="1">
      <c r="A407" s="7">
        <v>405</v>
      </c>
      <c r="B407" s="17" t="s">
        <v>824</v>
      </c>
      <c r="C407" s="17" t="s">
        <v>825</v>
      </c>
      <c r="D407" s="18" t="s">
        <v>322</v>
      </c>
      <c r="E407" s="19">
        <v>24</v>
      </c>
      <c r="F407" s="20"/>
      <c r="G407" s="21"/>
      <c r="H407" s="22" t="s">
        <v>19</v>
      </c>
      <c r="J407" s="23">
        <v>0</v>
      </c>
      <c r="K407" s="23">
        <f>ROUNDUP(COUNTA(B$3:$B407)/30,0)</f>
        <v>14</v>
      </c>
      <c r="L407" s="24" t="str">
        <f t="shared" si="26"/>
        <v/>
      </c>
      <c r="M407" s="24" t="str">
        <f t="shared" si="26"/>
        <v/>
      </c>
      <c r="N407" s="5">
        <f t="shared" si="27"/>
        <v>12</v>
      </c>
      <c r="O407" s="5" t="str">
        <f t="shared" si="24"/>
        <v>規格表</v>
      </c>
      <c r="P407" s="5" t="str">
        <f t="shared" si="25"/>
        <v/>
      </c>
    </row>
    <row r="408" spans="1:55" ht="27" customHeight="1">
      <c r="A408" s="7">
        <v>406</v>
      </c>
      <c r="B408" s="17" t="s">
        <v>826</v>
      </c>
      <c r="C408" s="17" t="s">
        <v>827</v>
      </c>
      <c r="D408" s="18" t="s">
        <v>322</v>
      </c>
      <c r="E408" s="19">
        <v>12</v>
      </c>
      <c r="F408" s="20"/>
      <c r="G408" s="21"/>
      <c r="H408" s="22" t="s">
        <v>19</v>
      </c>
      <c r="J408" s="23">
        <v>0</v>
      </c>
      <c r="K408" s="23">
        <f>ROUNDUP(COUNTA(B$3:$B408)/30,0)</f>
        <v>14</v>
      </c>
      <c r="L408" s="24" t="str">
        <f t="shared" si="26"/>
        <v/>
      </c>
      <c r="M408" s="24" t="str">
        <f t="shared" si="26"/>
        <v/>
      </c>
      <c r="N408" s="5">
        <f t="shared" si="27"/>
        <v>12</v>
      </c>
      <c r="O408" s="5" t="str">
        <f t="shared" si="24"/>
        <v>規格表</v>
      </c>
      <c r="P408" s="5" t="str">
        <f t="shared" si="25"/>
        <v/>
      </c>
    </row>
    <row r="409" spans="1:55" ht="27" customHeight="1">
      <c r="A409" s="7">
        <v>407</v>
      </c>
      <c r="B409" s="28" t="s">
        <v>828</v>
      </c>
      <c r="C409" s="17" t="s">
        <v>829</v>
      </c>
      <c r="D409" s="18" t="s">
        <v>34</v>
      </c>
      <c r="E409" s="19">
        <v>576</v>
      </c>
      <c r="F409" s="20"/>
      <c r="G409" s="21"/>
      <c r="H409" s="22" t="s">
        <v>19</v>
      </c>
      <c r="J409" s="23">
        <v>0</v>
      </c>
      <c r="K409" s="23">
        <f>ROUNDUP(COUNTA(B$3:$B409)/30,0)</f>
        <v>14</v>
      </c>
      <c r="L409" s="24" t="str">
        <f t="shared" si="26"/>
        <v/>
      </c>
      <c r="M409" s="24" t="str">
        <f t="shared" si="26"/>
        <v/>
      </c>
      <c r="N409" s="5">
        <f t="shared" si="27"/>
        <v>11</v>
      </c>
      <c r="O409" s="5" t="str">
        <f t="shared" si="24"/>
        <v>規格表</v>
      </c>
      <c r="P409" s="5" t="str">
        <f t="shared" si="25"/>
        <v/>
      </c>
    </row>
    <row r="410" spans="1:55" ht="27" customHeight="1">
      <c r="A410" s="7">
        <v>408</v>
      </c>
      <c r="B410" s="17" t="s">
        <v>830</v>
      </c>
      <c r="C410" s="17" t="s">
        <v>831</v>
      </c>
      <c r="D410" s="18" t="s">
        <v>34</v>
      </c>
      <c r="E410" s="19">
        <v>576</v>
      </c>
      <c r="F410" s="20"/>
      <c r="G410" s="21"/>
      <c r="H410" s="22" t="s">
        <v>19</v>
      </c>
      <c r="J410" s="23">
        <v>0</v>
      </c>
      <c r="K410" s="23">
        <f>ROUNDUP(COUNTA(B$3:$B410)/30,0)</f>
        <v>14</v>
      </c>
      <c r="L410" s="24" t="str">
        <f t="shared" si="26"/>
        <v/>
      </c>
      <c r="M410" s="24" t="str">
        <f t="shared" si="26"/>
        <v/>
      </c>
      <c r="N410" s="5">
        <f t="shared" si="27"/>
        <v>11</v>
      </c>
      <c r="O410" s="5" t="str">
        <f t="shared" si="24"/>
        <v>規格表</v>
      </c>
      <c r="P410" s="5" t="str">
        <f t="shared" si="25"/>
        <v/>
      </c>
    </row>
    <row r="411" spans="1:55" ht="27" customHeight="1">
      <c r="A411" s="7">
        <v>409</v>
      </c>
      <c r="B411" s="27" t="s">
        <v>832</v>
      </c>
      <c r="C411" s="17" t="s">
        <v>833</v>
      </c>
      <c r="D411" s="18" t="s">
        <v>34</v>
      </c>
      <c r="E411" s="19">
        <v>576</v>
      </c>
      <c r="F411" s="20"/>
      <c r="G411" s="21"/>
      <c r="H411" s="22" t="s">
        <v>19</v>
      </c>
      <c r="J411" s="23">
        <v>0</v>
      </c>
      <c r="K411" s="23">
        <f>ROUNDUP(COUNTA(B$3:$B411)/30,0)</f>
        <v>14</v>
      </c>
      <c r="L411" s="24" t="str">
        <f t="shared" si="26"/>
        <v/>
      </c>
      <c r="M411" s="24" t="str">
        <f t="shared" si="26"/>
        <v/>
      </c>
      <c r="N411" s="5">
        <f t="shared" si="27"/>
        <v>12</v>
      </c>
      <c r="O411" s="5" t="str">
        <f t="shared" si="24"/>
        <v>規格表</v>
      </c>
      <c r="P411" s="5" t="str">
        <f t="shared" si="25"/>
        <v/>
      </c>
    </row>
    <row r="412" spans="1:55" ht="27" customHeight="1">
      <c r="A412" s="7">
        <v>410</v>
      </c>
      <c r="B412" s="27" t="s">
        <v>834</v>
      </c>
      <c r="C412" s="17" t="s">
        <v>835</v>
      </c>
      <c r="D412" s="18" t="s">
        <v>34</v>
      </c>
      <c r="E412" s="19">
        <v>500</v>
      </c>
      <c r="F412" s="20"/>
      <c r="G412" s="21"/>
      <c r="H412" s="22" t="s">
        <v>19</v>
      </c>
      <c r="J412" s="23">
        <v>0</v>
      </c>
      <c r="K412" s="23">
        <f>ROUNDUP(COUNTA(B$3:$B412)/30,0)</f>
        <v>14</v>
      </c>
      <c r="L412" s="24" t="str">
        <f t="shared" si="26"/>
        <v/>
      </c>
      <c r="M412" s="24" t="str">
        <f t="shared" si="26"/>
        <v/>
      </c>
      <c r="N412" s="5">
        <f t="shared" si="27"/>
        <v>12</v>
      </c>
      <c r="O412" s="5" t="str">
        <f t="shared" si="24"/>
        <v>規格表</v>
      </c>
      <c r="P412" s="5" t="str">
        <f t="shared" si="25"/>
        <v/>
      </c>
    </row>
    <row r="413" spans="1:55" ht="27" customHeight="1">
      <c r="A413" s="7">
        <v>411</v>
      </c>
      <c r="B413" s="27" t="s">
        <v>836</v>
      </c>
      <c r="C413" s="17" t="s">
        <v>837</v>
      </c>
      <c r="D413" s="18" t="s">
        <v>34</v>
      </c>
      <c r="E413" s="19">
        <v>288</v>
      </c>
      <c r="F413" s="20"/>
      <c r="G413" s="21"/>
      <c r="H413" s="22" t="s">
        <v>19</v>
      </c>
      <c r="J413" s="23">
        <v>0</v>
      </c>
      <c r="K413" s="23">
        <f>ROUNDUP(COUNTA(B$3:$B413)/30,0)</f>
        <v>14</v>
      </c>
      <c r="L413" s="24" t="str">
        <f t="shared" si="26"/>
        <v/>
      </c>
      <c r="M413" s="24" t="str">
        <f t="shared" si="26"/>
        <v/>
      </c>
      <c r="N413" s="5">
        <f t="shared" si="27"/>
        <v>12</v>
      </c>
      <c r="O413" s="5" t="str">
        <f t="shared" si="24"/>
        <v>規格表</v>
      </c>
      <c r="P413" s="5" t="str">
        <f t="shared" si="25"/>
        <v/>
      </c>
    </row>
    <row r="414" spans="1:55" ht="27" customHeight="1">
      <c r="A414" s="7">
        <v>412</v>
      </c>
      <c r="B414" s="27" t="s">
        <v>838</v>
      </c>
      <c r="C414" s="17" t="s">
        <v>839</v>
      </c>
      <c r="D414" s="18" t="s">
        <v>34</v>
      </c>
      <c r="E414" s="19">
        <v>288</v>
      </c>
      <c r="F414" s="20"/>
      <c r="G414" s="21"/>
      <c r="H414" s="22" t="s">
        <v>19</v>
      </c>
      <c r="J414" s="23">
        <v>0</v>
      </c>
      <c r="K414" s="23">
        <f>ROUNDUP(COUNTA(B$3:$B414)/30,0)</f>
        <v>14</v>
      </c>
      <c r="L414" s="24" t="str">
        <f t="shared" si="26"/>
        <v/>
      </c>
      <c r="M414" s="24" t="str">
        <f t="shared" si="26"/>
        <v/>
      </c>
      <c r="N414" s="5">
        <f t="shared" si="27"/>
        <v>12</v>
      </c>
      <c r="O414" s="5" t="str">
        <f t="shared" si="24"/>
        <v>規格表</v>
      </c>
      <c r="P414" s="5" t="str">
        <f t="shared" si="25"/>
        <v/>
      </c>
    </row>
    <row r="415" spans="1:55" ht="27" customHeight="1">
      <c r="A415" s="7">
        <v>413</v>
      </c>
      <c r="B415" s="27" t="s">
        <v>840</v>
      </c>
      <c r="C415" s="17" t="s">
        <v>841</v>
      </c>
      <c r="D415" s="18" t="s">
        <v>34</v>
      </c>
      <c r="E415" s="19">
        <v>288</v>
      </c>
      <c r="F415" s="20"/>
      <c r="G415" s="21"/>
      <c r="H415" s="22" t="s">
        <v>19</v>
      </c>
      <c r="J415" s="23">
        <v>0</v>
      </c>
      <c r="K415" s="23">
        <f>ROUNDUP(COUNTA(B$3:$B415)/30,0)</f>
        <v>14</v>
      </c>
      <c r="L415" s="24" t="str">
        <f t="shared" si="26"/>
        <v/>
      </c>
      <c r="M415" s="24" t="str">
        <f t="shared" si="26"/>
        <v/>
      </c>
      <c r="N415" s="5">
        <f t="shared" si="27"/>
        <v>12</v>
      </c>
      <c r="O415" s="5" t="str">
        <f t="shared" si="24"/>
        <v>規格表</v>
      </c>
      <c r="P415" s="5" t="str">
        <f t="shared" si="25"/>
        <v/>
      </c>
    </row>
    <row r="416" spans="1:55" ht="27" customHeight="1">
      <c r="A416" s="7">
        <v>414</v>
      </c>
      <c r="B416" s="17" t="s">
        <v>842</v>
      </c>
      <c r="C416" s="27" t="s">
        <v>843</v>
      </c>
      <c r="D416" s="18" t="s">
        <v>34</v>
      </c>
      <c r="E416" s="19">
        <v>100</v>
      </c>
      <c r="F416" s="20"/>
      <c r="G416" s="21"/>
      <c r="H416" s="22" t="s">
        <v>19</v>
      </c>
      <c r="J416" s="23">
        <v>0</v>
      </c>
      <c r="K416" s="23">
        <f>ROUNDUP(COUNTA(B$3:$B416)/30,0)</f>
        <v>14</v>
      </c>
      <c r="L416" s="24" t="str">
        <f t="shared" si="26"/>
        <v/>
      </c>
      <c r="M416" s="24" t="str">
        <f t="shared" si="26"/>
        <v/>
      </c>
      <c r="N416" s="5">
        <f t="shared" si="27"/>
        <v>30</v>
      </c>
      <c r="O416" s="5" t="str">
        <f t="shared" si="24"/>
        <v>井村屋</v>
      </c>
      <c r="P416" s="5" t="str">
        <f t="shared" si="25"/>
        <v>フォント縮小</v>
      </c>
    </row>
    <row r="417" spans="1:16" ht="27" customHeight="1">
      <c r="A417" s="7">
        <v>415</v>
      </c>
      <c r="B417" s="17" t="s">
        <v>844</v>
      </c>
      <c r="C417" s="17" t="s">
        <v>845</v>
      </c>
      <c r="D417" s="18" t="s">
        <v>18</v>
      </c>
      <c r="E417" s="19">
        <v>3</v>
      </c>
      <c r="F417" s="20"/>
      <c r="G417" s="21"/>
      <c r="H417" s="22" t="s">
        <v>19</v>
      </c>
      <c r="J417" s="23">
        <v>0</v>
      </c>
      <c r="K417" s="23">
        <f>ROUNDUP(COUNTA(B$3:$B417)/30,0)</f>
        <v>14</v>
      </c>
      <c r="L417" s="24" t="str">
        <f t="shared" si="26"/>
        <v/>
      </c>
      <c r="M417" s="24" t="str">
        <f t="shared" si="26"/>
        <v/>
      </c>
      <c r="N417" s="5">
        <f t="shared" si="27"/>
        <v>12</v>
      </c>
      <c r="O417" s="5" t="str">
        <f t="shared" si="24"/>
        <v>規格表</v>
      </c>
      <c r="P417" s="5" t="str">
        <f t="shared" si="25"/>
        <v/>
      </c>
    </row>
    <row r="418" spans="1:16" ht="27" customHeight="1">
      <c r="A418" s="7">
        <v>416</v>
      </c>
      <c r="B418" s="29" t="s">
        <v>846</v>
      </c>
      <c r="C418" s="17" t="s">
        <v>847</v>
      </c>
      <c r="D418" s="18" t="s">
        <v>322</v>
      </c>
      <c r="E418" s="19">
        <v>120</v>
      </c>
      <c r="F418" s="20"/>
      <c r="G418" s="21"/>
      <c r="H418" s="22" t="s">
        <v>19</v>
      </c>
      <c r="J418" s="23">
        <v>0</v>
      </c>
      <c r="K418" s="23">
        <f>ROUNDUP(COUNTA(B$3:$B418)/30,0)</f>
        <v>14</v>
      </c>
      <c r="L418" s="24" t="str">
        <f t="shared" si="26"/>
        <v/>
      </c>
      <c r="M418" s="24" t="str">
        <f t="shared" si="26"/>
        <v/>
      </c>
      <c r="N418" s="5">
        <f t="shared" si="27"/>
        <v>12</v>
      </c>
      <c r="O418" s="5" t="str">
        <f t="shared" si="24"/>
        <v>規格表</v>
      </c>
      <c r="P418" s="5" t="str">
        <f t="shared" si="25"/>
        <v/>
      </c>
    </row>
    <row r="419" spans="1:16" ht="27" customHeight="1">
      <c r="A419" s="7">
        <v>417</v>
      </c>
      <c r="B419" s="17" t="s">
        <v>848</v>
      </c>
      <c r="C419" s="17" t="s">
        <v>849</v>
      </c>
      <c r="D419" s="18" t="s">
        <v>322</v>
      </c>
      <c r="E419" s="19">
        <v>120</v>
      </c>
      <c r="F419" s="20"/>
      <c r="G419" s="21"/>
      <c r="H419" s="22" t="s">
        <v>19</v>
      </c>
      <c r="J419" s="23">
        <v>0</v>
      </c>
      <c r="K419" s="23">
        <f>ROUNDUP(COUNTA(B$3:$B419)/30,0)</f>
        <v>14</v>
      </c>
      <c r="L419" s="24" t="str">
        <f t="shared" si="26"/>
        <v/>
      </c>
      <c r="M419" s="24" t="str">
        <f t="shared" si="26"/>
        <v/>
      </c>
      <c r="N419" s="5">
        <f t="shared" si="27"/>
        <v>12</v>
      </c>
      <c r="O419" s="5" t="str">
        <f t="shared" si="24"/>
        <v>規格表</v>
      </c>
      <c r="P419" s="5" t="str">
        <f t="shared" si="25"/>
        <v/>
      </c>
    </row>
    <row r="420" spans="1:16" ht="27" customHeight="1">
      <c r="A420" s="7">
        <v>418</v>
      </c>
      <c r="B420" s="17" t="s">
        <v>850</v>
      </c>
      <c r="C420" s="17" t="s">
        <v>851</v>
      </c>
      <c r="D420" s="18" t="s">
        <v>34</v>
      </c>
      <c r="E420" s="19">
        <v>1000</v>
      </c>
      <c r="F420" s="20"/>
      <c r="G420" s="21"/>
      <c r="H420" s="22" t="s">
        <v>19</v>
      </c>
      <c r="J420" s="23">
        <v>0</v>
      </c>
      <c r="K420" s="23">
        <f>ROUNDUP(COUNTA(B$3:$B420)/30,0)</f>
        <v>14</v>
      </c>
      <c r="L420" s="24" t="str">
        <f t="shared" si="26"/>
        <v/>
      </c>
      <c r="M420" s="24" t="str">
        <f t="shared" si="26"/>
        <v/>
      </c>
      <c r="N420" s="5">
        <f t="shared" si="27"/>
        <v>12</v>
      </c>
      <c r="O420" s="5" t="str">
        <f t="shared" si="24"/>
        <v>規格表</v>
      </c>
      <c r="P420" s="5" t="str">
        <f t="shared" si="25"/>
        <v/>
      </c>
    </row>
    <row r="421" spans="1:16" ht="27" customHeight="1">
      <c r="A421" s="7">
        <v>419</v>
      </c>
      <c r="B421" s="17" t="s">
        <v>852</v>
      </c>
      <c r="C421" s="17" t="s">
        <v>853</v>
      </c>
      <c r="D421" s="18" t="s">
        <v>31</v>
      </c>
      <c r="E421" s="19">
        <v>120</v>
      </c>
      <c r="F421" s="20"/>
      <c r="G421" s="21"/>
      <c r="H421" s="22" t="s">
        <v>19</v>
      </c>
      <c r="J421" s="23">
        <v>0</v>
      </c>
      <c r="K421" s="23">
        <f>ROUNDUP(COUNTA(B$3:$B421)/30,0)</f>
        <v>14</v>
      </c>
      <c r="L421" s="24" t="str">
        <f t="shared" si="26"/>
        <v/>
      </c>
      <c r="M421" s="24" t="str">
        <f t="shared" si="26"/>
        <v/>
      </c>
      <c r="N421" s="5">
        <f t="shared" si="27"/>
        <v>12</v>
      </c>
      <c r="O421" s="5" t="str">
        <f t="shared" si="24"/>
        <v>規格表</v>
      </c>
      <c r="P421" s="5" t="str">
        <f t="shared" si="25"/>
        <v/>
      </c>
    </row>
    <row r="422" spans="1:16" ht="27" customHeight="1">
      <c r="A422" s="7">
        <v>420</v>
      </c>
      <c r="B422" s="17" t="s">
        <v>854</v>
      </c>
      <c r="C422" s="17" t="s">
        <v>855</v>
      </c>
      <c r="D422" s="18" t="s">
        <v>34</v>
      </c>
      <c r="E422" s="19">
        <v>500</v>
      </c>
      <c r="F422" s="20"/>
      <c r="G422" s="21"/>
      <c r="H422" s="22" t="s">
        <v>19</v>
      </c>
      <c r="J422" s="23">
        <v>0</v>
      </c>
      <c r="K422" s="23">
        <f>ROUNDUP(COUNTA(B$3:$B422)/30,0)</f>
        <v>14</v>
      </c>
      <c r="L422" s="24" t="str">
        <f t="shared" si="26"/>
        <v/>
      </c>
      <c r="M422" s="24" t="str">
        <f t="shared" si="26"/>
        <v/>
      </c>
      <c r="N422" s="5">
        <f t="shared" si="27"/>
        <v>12</v>
      </c>
      <c r="O422" s="5" t="str">
        <f t="shared" si="24"/>
        <v>規格表</v>
      </c>
      <c r="P422" s="5" t="str">
        <f t="shared" si="25"/>
        <v/>
      </c>
    </row>
    <row r="423" spans="1:16" ht="27" customHeight="1">
      <c r="A423" s="7">
        <v>421</v>
      </c>
      <c r="B423" s="17" t="s">
        <v>856</v>
      </c>
      <c r="C423" s="27" t="s">
        <v>857</v>
      </c>
      <c r="D423" s="18" t="s">
        <v>31</v>
      </c>
      <c r="E423" s="19">
        <v>120</v>
      </c>
      <c r="F423" s="20"/>
      <c r="G423" s="21"/>
      <c r="H423" s="22" t="s">
        <v>19</v>
      </c>
      <c r="J423" s="23">
        <v>0</v>
      </c>
      <c r="K423" s="23">
        <f>ROUNDUP(COUNTA(B$3:$B423)/30,0)</f>
        <v>15</v>
      </c>
      <c r="L423" s="24" t="str">
        <f t="shared" si="26"/>
        <v/>
      </c>
      <c r="M423" s="24" t="str">
        <f t="shared" si="26"/>
        <v/>
      </c>
      <c r="N423" s="5">
        <f t="shared" si="27"/>
        <v>18</v>
      </c>
      <c r="O423" s="5" t="str">
        <f t="shared" si="24"/>
        <v>大塚製</v>
      </c>
      <c r="P423" s="5" t="str">
        <f t="shared" si="25"/>
        <v/>
      </c>
    </row>
    <row r="424" spans="1:16" ht="27" customHeight="1">
      <c r="A424" s="7">
        <v>422</v>
      </c>
      <c r="B424" s="17" t="s">
        <v>858</v>
      </c>
      <c r="C424" s="17" t="s">
        <v>859</v>
      </c>
      <c r="D424" s="18" t="s">
        <v>31</v>
      </c>
      <c r="E424" s="19">
        <v>36</v>
      </c>
      <c r="F424" s="20"/>
      <c r="G424" s="21"/>
      <c r="H424" s="22" t="s">
        <v>19</v>
      </c>
      <c r="J424" s="23">
        <v>0</v>
      </c>
      <c r="K424" s="23">
        <f>ROUNDUP(COUNTA(B$3:$B424)/30,0)</f>
        <v>15</v>
      </c>
      <c r="L424" s="24" t="str">
        <f t="shared" si="26"/>
        <v/>
      </c>
      <c r="M424" s="24" t="str">
        <f t="shared" si="26"/>
        <v/>
      </c>
      <c r="N424" s="5">
        <f t="shared" si="27"/>
        <v>12</v>
      </c>
      <c r="O424" s="5" t="str">
        <f t="shared" si="24"/>
        <v>規格表</v>
      </c>
      <c r="P424" s="5" t="str">
        <f t="shared" si="25"/>
        <v/>
      </c>
    </row>
    <row r="425" spans="1:16" ht="27" customHeight="1">
      <c r="A425" s="7">
        <v>423</v>
      </c>
      <c r="B425" s="27" t="s">
        <v>860</v>
      </c>
      <c r="C425" s="27" t="s">
        <v>861</v>
      </c>
      <c r="D425" s="18" t="s">
        <v>34</v>
      </c>
      <c r="E425" s="19">
        <v>216</v>
      </c>
      <c r="F425" s="20"/>
      <c r="G425" s="21"/>
      <c r="H425" s="22" t="s">
        <v>19</v>
      </c>
      <c r="J425" s="23">
        <v>0</v>
      </c>
      <c r="K425" s="23">
        <f>ROUNDUP(COUNTA(B$3:$B425)/30,0)</f>
        <v>15</v>
      </c>
      <c r="L425" s="24" t="str">
        <f t="shared" si="26"/>
        <v/>
      </c>
      <c r="M425" s="24" t="str">
        <f t="shared" si="26"/>
        <v/>
      </c>
      <c r="N425" s="5">
        <f t="shared" si="27"/>
        <v>29</v>
      </c>
      <c r="O425" s="5" t="str">
        <f t="shared" si="24"/>
        <v>「ウィ</v>
      </c>
      <c r="P425" s="5" t="str">
        <f t="shared" si="25"/>
        <v>フォント縮小</v>
      </c>
    </row>
    <row r="426" spans="1:16" ht="27" customHeight="1">
      <c r="A426" s="7">
        <v>424</v>
      </c>
      <c r="B426" s="27" t="s">
        <v>862</v>
      </c>
      <c r="C426" s="27" t="s">
        <v>863</v>
      </c>
      <c r="D426" s="18" t="s">
        <v>31</v>
      </c>
      <c r="E426" s="19">
        <v>120</v>
      </c>
      <c r="F426" s="20"/>
      <c r="G426" s="21"/>
      <c r="H426" s="22" t="s">
        <v>19</v>
      </c>
      <c r="J426" s="23">
        <v>0</v>
      </c>
      <c r="K426" s="23">
        <f>ROUNDUP(COUNTA(B$3:$B426)/30,0)</f>
        <v>15</v>
      </c>
      <c r="L426" s="24" t="str">
        <f t="shared" si="26"/>
        <v/>
      </c>
      <c r="M426" s="24" t="str">
        <f t="shared" si="26"/>
        <v/>
      </c>
      <c r="N426" s="5">
        <f t="shared" si="27"/>
        <v>30</v>
      </c>
      <c r="O426" s="5" t="str">
        <f t="shared" si="24"/>
        <v>「１日</v>
      </c>
      <c r="P426" s="5" t="str">
        <f t="shared" si="25"/>
        <v>フォント縮小</v>
      </c>
    </row>
    <row r="427" spans="1:16" ht="27" customHeight="1">
      <c r="A427" s="7">
        <v>425</v>
      </c>
      <c r="B427" s="17" t="s">
        <v>864</v>
      </c>
      <c r="C427" s="17" t="s">
        <v>865</v>
      </c>
      <c r="D427" s="18" t="s">
        <v>31</v>
      </c>
      <c r="E427" s="19">
        <v>200</v>
      </c>
      <c r="F427" s="20"/>
      <c r="G427" s="21"/>
      <c r="H427" s="22" t="s">
        <v>19</v>
      </c>
      <c r="J427" s="23">
        <v>0</v>
      </c>
      <c r="K427" s="23">
        <f>ROUNDUP(COUNTA(B$3:$B427)/30,0)</f>
        <v>15</v>
      </c>
      <c r="L427" s="24" t="str">
        <f t="shared" si="26"/>
        <v/>
      </c>
      <c r="M427" s="24" t="str">
        <f t="shared" si="26"/>
        <v/>
      </c>
      <c r="N427" s="5">
        <f t="shared" si="27"/>
        <v>12</v>
      </c>
      <c r="O427" s="5" t="str">
        <f t="shared" si="24"/>
        <v>規格表</v>
      </c>
      <c r="P427" s="5" t="str">
        <f t="shared" si="25"/>
        <v/>
      </c>
    </row>
    <row r="428" spans="1:16" ht="27" customHeight="1">
      <c r="A428" s="7">
        <v>426</v>
      </c>
      <c r="B428" s="17" t="s">
        <v>866</v>
      </c>
      <c r="C428" s="17" t="s">
        <v>867</v>
      </c>
      <c r="D428" s="18" t="s">
        <v>322</v>
      </c>
      <c r="E428" s="19">
        <v>120</v>
      </c>
      <c r="F428" s="20"/>
      <c r="G428" s="21"/>
      <c r="H428" s="22" t="s">
        <v>19</v>
      </c>
      <c r="J428" s="23">
        <v>0</v>
      </c>
      <c r="K428" s="23">
        <f>ROUNDUP(COUNTA(B$3:$B428)/30,0)</f>
        <v>15</v>
      </c>
      <c r="L428" s="24" t="str">
        <f t="shared" si="26"/>
        <v/>
      </c>
      <c r="M428" s="24" t="str">
        <f t="shared" si="26"/>
        <v/>
      </c>
      <c r="N428" s="5">
        <f t="shared" si="27"/>
        <v>12</v>
      </c>
      <c r="O428" s="5" t="str">
        <f t="shared" si="24"/>
        <v>規格表</v>
      </c>
      <c r="P428" s="5" t="str">
        <f t="shared" si="25"/>
        <v/>
      </c>
    </row>
    <row r="429" spans="1:16" ht="27" customHeight="1">
      <c r="A429" s="7">
        <v>427</v>
      </c>
      <c r="B429" s="17" t="s">
        <v>868</v>
      </c>
      <c r="C429" s="27" t="s">
        <v>869</v>
      </c>
      <c r="D429" s="18" t="s">
        <v>31</v>
      </c>
      <c r="E429" s="19">
        <v>100</v>
      </c>
      <c r="F429" s="20"/>
      <c r="G429" s="21"/>
      <c r="H429" s="22" t="s">
        <v>19</v>
      </c>
      <c r="J429" s="23">
        <v>0</v>
      </c>
      <c r="K429" s="23">
        <f>ROUNDUP(COUNTA(B$3:$B429)/30,0)</f>
        <v>15</v>
      </c>
      <c r="L429" s="24" t="str">
        <f t="shared" si="26"/>
        <v/>
      </c>
      <c r="M429" s="24" t="str">
        <f t="shared" si="26"/>
        <v/>
      </c>
      <c r="N429" s="5">
        <f t="shared" si="27"/>
        <v>24</v>
      </c>
      <c r="O429" s="5" t="str">
        <f t="shared" si="24"/>
        <v>「オロ</v>
      </c>
      <c r="P429" s="5" t="str">
        <f t="shared" si="25"/>
        <v>フォント縮小</v>
      </c>
    </row>
    <row r="430" spans="1:16" ht="27" customHeight="1">
      <c r="A430" s="7">
        <v>428</v>
      </c>
      <c r="B430" s="27" t="s">
        <v>870</v>
      </c>
      <c r="C430" s="31" t="s">
        <v>871</v>
      </c>
      <c r="D430" s="18" t="s">
        <v>31</v>
      </c>
      <c r="E430" s="19">
        <v>216</v>
      </c>
      <c r="F430" s="20"/>
      <c r="G430" s="21"/>
      <c r="H430" s="22" t="s">
        <v>19</v>
      </c>
      <c r="J430" s="23">
        <v>0</v>
      </c>
      <c r="K430" s="23">
        <f>ROUNDUP(COUNTA(B$3:$B430)/30,0)</f>
        <v>15</v>
      </c>
      <c r="L430" s="24" t="str">
        <f t="shared" si="26"/>
        <v/>
      </c>
      <c r="M430" s="24" t="str">
        <f t="shared" si="26"/>
        <v/>
      </c>
      <c r="N430" s="5">
        <f t="shared" si="27"/>
        <v>30</v>
      </c>
      <c r="O430" s="5" t="str">
        <f t="shared" si="24"/>
        <v>「オロ</v>
      </c>
      <c r="P430" s="5" t="str">
        <f t="shared" si="25"/>
        <v>フォント縮小</v>
      </c>
    </row>
    <row r="431" spans="1:16" ht="27" customHeight="1">
      <c r="A431" s="7">
        <v>429</v>
      </c>
      <c r="B431" s="17" t="s">
        <v>872</v>
      </c>
      <c r="C431" s="29" t="s">
        <v>873</v>
      </c>
      <c r="D431" s="18" t="s">
        <v>34</v>
      </c>
      <c r="E431" s="19">
        <v>120</v>
      </c>
      <c r="F431" s="20"/>
      <c r="G431" s="21"/>
      <c r="H431" s="22" t="s">
        <v>19</v>
      </c>
      <c r="J431" s="23">
        <v>0</v>
      </c>
      <c r="K431" s="23">
        <f>ROUNDUP(COUNTA(B$3:$B431)/30,0)</f>
        <v>15</v>
      </c>
      <c r="L431" s="24" t="str">
        <f t="shared" si="26"/>
        <v/>
      </c>
      <c r="M431" s="24" t="str">
        <f t="shared" si="26"/>
        <v/>
      </c>
      <c r="N431" s="5">
        <f t="shared" si="27"/>
        <v>12</v>
      </c>
      <c r="O431" s="5" t="str">
        <f t="shared" si="24"/>
        <v>規格表</v>
      </c>
      <c r="P431" s="5" t="str">
        <f t="shared" si="25"/>
        <v/>
      </c>
    </row>
    <row r="432" spans="1:16" ht="27" customHeight="1">
      <c r="A432" s="7">
        <v>430</v>
      </c>
      <c r="B432" s="17" t="s">
        <v>874</v>
      </c>
      <c r="C432" s="17" t="s">
        <v>875</v>
      </c>
      <c r="D432" s="18" t="s">
        <v>34</v>
      </c>
      <c r="E432" s="19">
        <v>1200</v>
      </c>
      <c r="F432" s="20"/>
      <c r="G432" s="21"/>
      <c r="H432" s="22" t="s">
        <v>19</v>
      </c>
      <c r="J432" s="23">
        <v>0</v>
      </c>
      <c r="K432" s="23">
        <f>ROUNDUP(COUNTA(B$3:$B432)/30,0)</f>
        <v>15</v>
      </c>
      <c r="L432" s="24" t="str">
        <f t="shared" si="26"/>
        <v/>
      </c>
      <c r="M432" s="24" t="str">
        <f t="shared" si="26"/>
        <v/>
      </c>
      <c r="N432" s="5">
        <f t="shared" si="27"/>
        <v>11</v>
      </c>
      <c r="O432" s="5" t="str">
        <f t="shared" si="24"/>
        <v>規格表</v>
      </c>
      <c r="P432" s="5" t="str">
        <f t="shared" si="25"/>
        <v/>
      </c>
    </row>
    <row r="433" spans="1:16" ht="27" customHeight="1">
      <c r="A433" s="7">
        <v>431</v>
      </c>
      <c r="B433" s="17" t="s">
        <v>876</v>
      </c>
      <c r="C433" s="17" t="s">
        <v>877</v>
      </c>
      <c r="D433" s="18" t="s">
        <v>34</v>
      </c>
      <c r="E433" s="19">
        <v>1200</v>
      </c>
      <c r="F433" s="20"/>
      <c r="G433" s="21"/>
      <c r="H433" s="22" t="s">
        <v>19</v>
      </c>
      <c r="J433" s="23">
        <v>0</v>
      </c>
      <c r="K433" s="23">
        <f>ROUNDUP(COUNTA(B$3:$B433)/30,0)</f>
        <v>15</v>
      </c>
      <c r="L433" s="24" t="str">
        <f t="shared" si="26"/>
        <v/>
      </c>
      <c r="M433" s="24" t="str">
        <f t="shared" si="26"/>
        <v/>
      </c>
      <c r="N433" s="5">
        <f t="shared" si="27"/>
        <v>11</v>
      </c>
      <c r="O433" s="5" t="str">
        <f t="shared" si="24"/>
        <v>規格表</v>
      </c>
      <c r="P433" s="5" t="str">
        <f t="shared" si="25"/>
        <v/>
      </c>
    </row>
    <row r="434" spans="1:16" ht="27" customHeight="1">
      <c r="A434" s="7">
        <v>432</v>
      </c>
      <c r="B434" s="29" t="s">
        <v>878</v>
      </c>
      <c r="C434" s="17" t="s">
        <v>879</v>
      </c>
      <c r="D434" s="18" t="s">
        <v>34</v>
      </c>
      <c r="E434" s="19">
        <v>1200</v>
      </c>
      <c r="F434" s="20"/>
      <c r="G434" s="21"/>
      <c r="H434" s="22" t="s">
        <v>19</v>
      </c>
      <c r="J434" s="23">
        <v>0</v>
      </c>
      <c r="K434" s="23">
        <f>ROUNDUP(COUNTA(B$3:$B434)/30,0)</f>
        <v>15</v>
      </c>
      <c r="L434" s="24" t="str">
        <f t="shared" si="26"/>
        <v/>
      </c>
      <c r="M434" s="24" t="str">
        <f t="shared" si="26"/>
        <v/>
      </c>
      <c r="N434" s="5">
        <f>IF(LEN(C434)=0,"",LEN(C434))</f>
        <v>11</v>
      </c>
      <c r="O434" s="5" t="str">
        <f t="shared" si="24"/>
        <v>規格表</v>
      </c>
      <c r="P434" s="5" t="str">
        <f t="shared" si="25"/>
        <v/>
      </c>
    </row>
    <row r="435" spans="1:16" ht="27" customHeight="1">
      <c r="A435" s="7">
        <v>433</v>
      </c>
      <c r="B435" s="30" t="s">
        <v>880</v>
      </c>
      <c r="C435" s="17" t="s">
        <v>881</v>
      </c>
      <c r="D435" s="18" t="s">
        <v>34</v>
      </c>
      <c r="E435" s="19">
        <v>2000</v>
      </c>
      <c r="F435" s="20"/>
      <c r="G435" s="21"/>
      <c r="H435" s="22" t="s">
        <v>19</v>
      </c>
      <c r="J435" s="23">
        <v>0</v>
      </c>
      <c r="K435" s="23">
        <f>ROUNDUP(COUNTA(B$3:$B435)/30,0)</f>
        <v>15</v>
      </c>
      <c r="L435" s="24" t="str">
        <f t="shared" si="26"/>
        <v/>
      </c>
      <c r="M435" s="24" t="str">
        <f t="shared" si="26"/>
        <v/>
      </c>
      <c r="N435" s="5">
        <f t="shared" ref="N435:N498" si="28">IF(LEN(C435)=0,"",LEN(C435))</f>
        <v>11</v>
      </c>
      <c r="O435" s="5" t="str">
        <f t="shared" si="24"/>
        <v>規格表</v>
      </c>
      <c r="P435" s="5" t="str">
        <f t="shared" si="25"/>
        <v/>
      </c>
    </row>
    <row r="436" spans="1:16" ht="27" customHeight="1">
      <c r="A436" s="7">
        <v>434</v>
      </c>
      <c r="B436" s="29" t="s">
        <v>882</v>
      </c>
      <c r="C436" s="27" t="s">
        <v>883</v>
      </c>
      <c r="D436" s="18" t="s">
        <v>34</v>
      </c>
      <c r="E436" s="19">
        <v>1080</v>
      </c>
      <c r="F436" s="20"/>
      <c r="G436" s="21"/>
      <c r="H436" s="22" t="s">
        <v>19</v>
      </c>
      <c r="J436" s="23">
        <v>0</v>
      </c>
      <c r="K436" s="23">
        <f>ROUNDUP(COUNTA(B$3:$B436)/30,0)</f>
        <v>15</v>
      </c>
      <c r="L436" s="24" t="str">
        <f t="shared" si="26"/>
        <v/>
      </c>
      <c r="M436" s="24" t="str">
        <f t="shared" si="26"/>
        <v/>
      </c>
      <c r="N436" s="5">
        <f t="shared" si="28"/>
        <v>27</v>
      </c>
      <c r="O436" s="5" t="str">
        <f t="shared" si="24"/>
        <v>日清（</v>
      </c>
      <c r="P436" s="5" t="str">
        <f t="shared" si="25"/>
        <v>フォント縮小</v>
      </c>
    </row>
    <row r="437" spans="1:16" ht="27" customHeight="1">
      <c r="A437" s="7">
        <v>435</v>
      </c>
      <c r="B437" s="17" t="s">
        <v>884</v>
      </c>
      <c r="C437" s="27" t="s">
        <v>885</v>
      </c>
      <c r="D437" s="18" t="s">
        <v>34</v>
      </c>
      <c r="E437" s="19">
        <v>96</v>
      </c>
      <c r="F437" s="20"/>
      <c r="G437" s="21"/>
      <c r="H437" s="22" t="s">
        <v>19</v>
      </c>
      <c r="J437" s="23">
        <v>0</v>
      </c>
      <c r="K437" s="23">
        <f>ROUNDUP(COUNTA(B$3:$B437)/30,0)</f>
        <v>15</v>
      </c>
      <c r="L437" s="24" t="str">
        <f t="shared" si="26"/>
        <v/>
      </c>
      <c r="M437" s="24" t="str">
        <f t="shared" si="26"/>
        <v/>
      </c>
      <c r="N437" s="5">
        <f t="shared" si="28"/>
        <v>23</v>
      </c>
      <c r="O437" s="5" t="str">
        <f t="shared" si="24"/>
        <v>日清（</v>
      </c>
      <c r="P437" s="5" t="str">
        <f>IF(N437="","",IF(N437&gt;=20,"フォント縮小",""))</f>
        <v>フォント縮小</v>
      </c>
    </row>
    <row r="438" spans="1:16" ht="27" customHeight="1">
      <c r="A438" s="7" t="s">
        <v>886</v>
      </c>
      <c r="B438" s="17" t="s">
        <v>887</v>
      </c>
      <c r="C438" s="29" t="s">
        <v>886</v>
      </c>
      <c r="D438" s="18" t="s">
        <v>886</v>
      </c>
      <c r="E438" s="19" t="s">
        <v>886</v>
      </c>
      <c r="F438" s="32"/>
      <c r="G438" s="33"/>
      <c r="H438" s="22" t="s">
        <v>886</v>
      </c>
      <c r="J438" s="23" t="s">
        <v>886</v>
      </c>
      <c r="K438" s="23">
        <f>ROUNDUP(COUNTA(B$3:$B438)/30,0)</f>
        <v>15</v>
      </c>
      <c r="L438" s="24" t="str">
        <f t="shared" si="26"/>
        <v/>
      </c>
      <c r="M438" s="24" t="str">
        <f t="shared" si="26"/>
        <v/>
      </c>
      <c r="N438" s="5" t="str">
        <f t="shared" si="28"/>
        <v/>
      </c>
      <c r="O438" s="5" t="str">
        <f t="shared" si="24"/>
        <v/>
      </c>
      <c r="P438" s="5" t="str">
        <f t="shared" ref="P438:P501" si="29">IF(N438="","",IF(N438&gt;=20,"フォント縮小",""))</f>
        <v/>
      </c>
    </row>
    <row r="439" spans="1:16" ht="27" customHeight="1">
      <c r="A439" s="7" t="s">
        <v>886</v>
      </c>
      <c r="B439" s="17" t="s">
        <v>886</v>
      </c>
      <c r="C439" s="17" t="s">
        <v>886</v>
      </c>
      <c r="D439" s="18" t="s">
        <v>886</v>
      </c>
      <c r="E439" s="34" t="s">
        <v>886</v>
      </c>
      <c r="F439" s="32"/>
      <c r="G439" s="33"/>
      <c r="H439" s="22" t="s">
        <v>886</v>
      </c>
      <c r="J439" s="23" t="s">
        <v>886</v>
      </c>
      <c r="K439" s="23">
        <f>ROUNDUP(COUNTA(B$3:$B439)/30,0)</f>
        <v>15</v>
      </c>
      <c r="L439" s="24" t="str">
        <f t="shared" si="26"/>
        <v/>
      </c>
      <c r="M439" s="24" t="str">
        <f t="shared" si="26"/>
        <v/>
      </c>
      <c r="N439" s="5" t="str">
        <f t="shared" si="28"/>
        <v/>
      </c>
      <c r="O439" s="5" t="str">
        <f t="shared" si="24"/>
        <v/>
      </c>
      <c r="P439" s="5" t="str">
        <f t="shared" si="29"/>
        <v/>
      </c>
    </row>
    <row r="440" spans="1:16" ht="27" customHeight="1">
      <c r="A440" s="7" t="s">
        <v>886</v>
      </c>
      <c r="B440" s="17" t="s">
        <v>886</v>
      </c>
      <c r="C440" s="17" t="s">
        <v>886</v>
      </c>
      <c r="D440" s="18" t="s">
        <v>886</v>
      </c>
      <c r="E440" s="34" t="s">
        <v>886</v>
      </c>
      <c r="F440" s="32"/>
      <c r="G440" s="33"/>
      <c r="H440" s="22" t="s">
        <v>886</v>
      </c>
      <c r="J440" s="23" t="s">
        <v>886</v>
      </c>
      <c r="K440" s="23">
        <f>ROUNDUP(COUNTA(B$3:$B440)/30,0)</f>
        <v>15</v>
      </c>
      <c r="L440" s="24" t="str">
        <f t="shared" si="26"/>
        <v/>
      </c>
      <c r="M440" s="24" t="str">
        <f t="shared" si="26"/>
        <v/>
      </c>
      <c r="N440" s="5" t="str">
        <f t="shared" si="28"/>
        <v/>
      </c>
      <c r="O440" s="5" t="str">
        <f t="shared" si="24"/>
        <v/>
      </c>
      <c r="P440" s="5" t="str">
        <f t="shared" si="29"/>
        <v/>
      </c>
    </row>
    <row r="441" spans="1:16" ht="27" customHeight="1">
      <c r="A441" s="7" t="s">
        <v>886</v>
      </c>
      <c r="B441" s="17" t="s">
        <v>886</v>
      </c>
      <c r="C441" s="17" t="s">
        <v>886</v>
      </c>
      <c r="D441" s="18" t="s">
        <v>886</v>
      </c>
      <c r="E441" s="34" t="s">
        <v>886</v>
      </c>
      <c r="F441" s="32"/>
      <c r="G441" s="33"/>
      <c r="H441" s="22" t="s">
        <v>886</v>
      </c>
      <c r="J441" s="23" t="s">
        <v>886</v>
      </c>
      <c r="K441" s="23">
        <f>ROUNDUP(COUNTA(B$3:$B441)/30,0)</f>
        <v>15</v>
      </c>
      <c r="L441" s="24" t="str">
        <f t="shared" si="26"/>
        <v/>
      </c>
      <c r="M441" s="24" t="str">
        <f t="shared" si="26"/>
        <v/>
      </c>
      <c r="N441" s="5" t="str">
        <f t="shared" si="28"/>
        <v/>
      </c>
      <c r="O441" s="5" t="str">
        <f t="shared" si="24"/>
        <v/>
      </c>
      <c r="P441" s="5" t="str">
        <f t="shared" si="29"/>
        <v/>
      </c>
    </row>
    <row r="442" spans="1:16" ht="27" customHeight="1">
      <c r="A442" s="7" t="s">
        <v>886</v>
      </c>
      <c r="B442" s="17" t="s">
        <v>886</v>
      </c>
      <c r="C442" s="17" t="s">
        <v>886</v>
      </c>
      <c r="D442" s="18" t="s">
        <v>886</v>
      </c>
      <c r="E442" s="34" t="s">
        <v>886</v>
      </c>
      <c r="F442" s="32"/>
      <c r="G442" s="33"/>
      <c r="H442" s="22" t="s">
        <v>886</v>
      </c>
      <c r="J442" s="23" t="s">
        <v>886</v>
      </c>
      <c r="K442" s="23">
        <f>ROUNDUP(COUNTA(B$3:$B442)/30,0)</f>
        <v>15</v>
      </c>
      <c r="L442" s="24" t="str">
        <f t="shared" si="26"/>
        <v/>
      </c>
      <c r="M442" s="24" t="str">
        <f t="shared" si="26"/>
        <v/>
      </c>
      <c r="N442" s="5" t="str">
        <f t="shared" si="28"/>
        <v/>
      </c>
      <c r="O442" s="5" t="str">
        <f t="shared" si="24"/>
        <v/>
      </c>
      <c r="P442" s="5" t="str">
        <f t="shared" si="29"/>
        <v/>
      </c>
    </row>
    <row r="443" spans="1:16" ht="27" customHeight="1">
      <c r="A443" s="7" t="s">
        <v>886</v>
      </c>
      <c r="B443" s="17" t="s">
        <v>886</v>
      </c>
      <c r="C443" s="17" t="s">
        <v>886</v>
      </c>
      <c r="D443" s="18" t="s">
        <v>886</v>
      </c>
      <c r="E443" s="34" t="s">
        <v>886</v>
      </c>
      <c r="F443" s="32"/>
      <c r="G443" s="33"/>
      <c r="H443" s="22" t="s">
        <v>886</v>
      </c>
      <c r="J443" s="23" t="s">
        <v>886</v>
      </c>
      <c r="K443" s="23">
        <f>ROUNDUP(COUNTA(B$3:$B443)/30,0)</f>
        <v>15</v>
      </c>
      <c r="L443" s="24" t="str">
        <f t="shared" si="26"/>
        <v/>
      </c>
      <c r="M443" s="24" t="str">
        <f t="shared" si="26"/>
        <v/>
      </c>
      <c r="N443" s="5" t="str">
        <f t="shared" si="28"/>
        <v/>
      </c>
      <c r="O443" s="5" t="str">
        <f t="shared" si="24"/>
        <v/>
      </c>
      <c r="P443" s="5" t="str">
        <f t="shared" si="29"/>
        <v/>
      </c>
    </row>
    <row r="444" spans="1:16" ht="27" customHeight="1">
      <c r="A444" s="7" t="s">
        <v>886</v>
      </c>
      <c r="B444" s="17" t="s">
        <v>886</v>
      </c>
      <c r="C444" s="17" t="s">
        <v>886</v>
      </c>
      <c r="D444" s="18" t="s">
        <v>886</v>
      </c>
      <c r="E444" s="34" t="s">
        <v>886</v>
      </c>
      <c r="F444" s="32"/>
      <c r="G444" s="33"/>
      <c r="H444" s="22" t="s">
        <v>886</v>
      </c>
      <c r="J444" s="23" t="s">
        <v>886</v>
      </c>
      <c r="K444" s="23">
        <f>ROUNDUP(COUNTA(B$3:$B444)/30,0)</f>
        <v>15</v>
      </c>
      <c r="L444" s="24" t="str">
        <f t="shared" si="26"/>
        <v/>
      </c>
      <c r="M444" s="24" t="str">
        <f t="shared" si="26"/>
        <v/>
      </c>
      <c r="N444" s="5" t="str">
        <f t="shared" si="28"/>
        <v/>
      </c>
      <c r="O444" s="5" t="str">
        <f t="shared" si="24"/>
        <v/>
      </c>
      <c r="P444" s="5" t="str">
        <f t="shared" si="29"/>
        <v/>
      </c>
    </row>
    <row r="445" spans="1:16" ht="27" customHeight="1">
      <c r="A445" s="7" t="s">
        <v>886</v>
      </c>
      <c r="B445" s="17" t="s">
        <v>886</v>
      </c>
      <c r="C445" s="17" t="s">
        <v>886</v>
      </c>
      <c r="D445" s="18" t="s">
        <v>886</v>
      </c>
      <c r="E445" s="34" t="s">
        <v>886</v>
      </c>
      <c r="F445" s="32"/>
      <c r="G445" s="33"/>
      <c r="H445" s="22" t="s">
        <v>886</v>
      </c>
      <c r="J445" s="23" t="s">
        <v>886</v>
      </c>
      <c r="K445" s="23">
        <f>ROUNDUP(COUNTA(B$3:$B445)/30,0)</f>
        <v>15</v>
      </c>
      <c r="L445" s="24" t="str">
        <f t="shared" si="26"/>
        <v/>
      </c>
      <c r="M445" s="24" t="str">
        <f t="shared" si="26"/>
        <v/>
      </c>
      <c r="N445" s="5" t="str">
        <f t="shared" si="28"/>
        <v/>
      </c>
      <c r="O445" s="5" t="str">
        <f t="shared" si="24"/>
        <v/>
      </c>
      <c r="P445" s="5" t="str">
        <f t="shared" si="29"/>
        <v/>
      </c>
    </row>
    <row r="446" spans="1:16" ht="27" customHeight="1">
      <c r="A446" s="7" t="s">
        <v>886</v>
      </c>
      <c r="B446" s="17" t="s">
        <v>886</v>
      </c>
      <c r="C446" s="17" t="s">
        <v>886</v>
      </c>
      <c r="D446" s="18" t="s">
        <v>886</v>
      </c>
      <c r="E446" s="34" t="s">
        <v>886</v>
      </c>
      <c r="F446" s="32"/>
      <c r="G446" s="33"/>
      <c r="H446" s="22" t="s">
        <v>886</v>
      </c>
      <c r="J446" s="23" t="s">
        <v>886</v>
      </c>
      <c r="K446" s="23">
        <f>ROUNDUP(COUNTA(B$3:$B446)/30,0)</f>
        <v>15</v>
      </c>
      <c r="L446" s="24" t="str">
        <f t="shared" si="26"/>
        <v/>
      </c>
      <c r="M446" s="24" t="str">
        <f t="shared" si="26"/>
        <v/>
      </c>
      <c r="N446" s="5" t="str">
        <f t="shared" si="28"/>
        <v/>
      </c>
      <c r="O446" s="5" t="str">
        <f t="shared" si="24"/>
        <v/>
      </c>
      <c r="P446" s="5" t="str">
        <f t="shared" si="29"/>
        <v/>
      </c>
    </row>
    <row r="447" spans="1:16" ht="27" customHeight="1">
      <c r="A447" s="7" t="s">
        <v>886</v>
      </c>
      <c r="B447" s="17" t="s">
        <v>886</v>
      </c>
      <c r="C447" s="17" t="s">
        <v>886</v>
      </c>
      <c r="D447" s="18" t="s">
        <v>886</v>
      </c>
      <c r="E447" s="34" t="s">
        <v>886</v>
      </c>
      <c r="F447" s="32"/>
      <c r="G447" s="33"/>
      <c r="H447" s="22" t="s">
        <v>886</v>
      </c>
      <c r="J447" s="23" t="s">
        <v>886</v>
      </c>
      <c r="K447" s="23">
        <f>ROUNDUP(COUNTA(B$3:$B447)/30,0)</f>
        <v>15</v>
      </c>
      <c r="L447" s="24" t="str">
        <f t="shared" si="26"/>
        <v/>
      </c>
      <c r="M447" s="24" t="str">
        <f t="shared" si="26"/>
        <v/>
      </c>
      <c r="N447" s="5" t="str">
        <f t="shared" si="28"/>
        <v/>
      </c>
      <c r="O447" s="5" t="str">
        <f t="shared" si="24"/>
        <v/>
      </c>
      <c r="P447" s="5" t="str">
        <f t="shared" si="29"/>
        <v/>
      </c>
    </row>
    <row r="448" spans="1:16" ht="27" customHeight="1">
      <c r="A448" s="7" t="s">
        <v>886</v>
      </c>
      <c r="B448" s="17" t="s">
        <v>886</v>
      </c>
      <c r="C448" s="17" t="s">
        <v>886</v>
      </c>
      <c r="D448" s="18" t="s">
        <v>886</v>
      </c>
      <c r="E448" s="34" t="s">
        <v>886</v>
      </c>
      <c r="F448" s="32"/>
      <c r="G448" s="33"/>
      <c r="H448" s="22" t="s">
        <v>886</v>
      </c>
      <c r="J448" s="23" t="s">
        <v>886</v>
      </c>
      <c r="K448" s="23">
        <f>ROUNDUP(COUNTA(B$3:$B448)/30,0)</f>
        <v>15</v>
      </c>
      <c r="L448" s="24" t="str">
        <f t="shared" si="26"/>
        <v/>
      </c>
      <c r="M448" s="24" t="str">
        <f t="shared" si="26"/>
        <v/>
      </c>
      <c r="N448" s="5" t="str">
        <f t="shared" si="28"/>
        <v/>
      </c>
      <c r="O448" s="5" t="str">
        <f t="shared" si="24"/>
        <v/>
      </c>
      <c r="P448" s="5" t="str">
        <f t="shared" si="29"/>
        <v/>
      </c>
    </row>
    <row r="449" spans="1:16" ht="27" customHeight="1">
      <c r="A449" s="7" t="s">
        <v>886</v>
      </c>
      <c r="B449" s="17" t="s">
        <v>886</v>
      </c>
      <c r="C449" s="17" t="s">
        <v>886</v>
      </c>
      <c r="D449" s="18" t="s">
        <v>886</v>
      </c>
      <c r="E449" s="34" t="s">
        <v>886</v>
      </c>
      <c r="F449" s="32"/>
      <c r="G449" s="33"/>
      <c r="H449" s="22" t="s">
        <v>886</v>
      </c>
      <c r="J449" s="23" t="s">
        <v>886</v>
      </c>
      <c r="K449" s="23">
        <f>ROUNDUP(COUNTA(B$3:$B449)/30,0)</f>
        <v>15</v>
      </c>
      <c r="L449" s="24" t="str">
        <f t="shared" si="26"/>
        <v/>
      </c>
      <c r="M449" s="24" t="str">
        <f t="shared" si="26"/>
        <v/>
      </c>
      <c r="N449" s="5" t="str">
        <f t="shared" si="28"/>
        <v/>
      </c>
      <c r="O449" s="5" t="str">
        <f t="shared" si="24"/>
        <v/>
      </c>
      <c r="P449" s="5" t="str">
        <f t="shared" si="29"/>
        <v/>
      </c>
    </row>
    <row r="450" spans="1:16" ht="27" customHeight="1">
      <c r="A450" s="7" t="s">
        <v>886</v>
      </c>
      <c r="B450" s="17" t="s">
        <v>886</v>
      </c>
      <c r="C450" s="17" t="s">
        <v>886</v>
      </c>
      <c r="D450" s="18" t="s">
        <v>886</v>
      </c>
      <c r="E450" s="34" t="s">
        <v>886</v>
      </c>
      <c r="F450" s="32"/>
      <c r="G450" s="33"/>
      <c r="H450" s="22" t="s">
        <v>886</v>
      </c>
      <c r="J450" s="23" t="s">
        <v>886</v>
      </c>
      <c r="K450" s="23">
        <f>ROUNDUP(COUNTA(B$3:$B450)/30,0)</f>
        <v>15</v>
      </c>
      <c r="L450" s="24" t="str">
        <f t="shared" si="26"/>
        <v/>
      </c>
      <c r="M450" s="24" t="str">
        <f t="shared" si="26"/>
        <v/>
      </c>
      <c r="N450" s="5" t="str">
        <f t="shared" si="28"/>
        <v/>
      </c>
      <c r="O450" s="5" t="str">
        <f t="shared" si="24"/>
        <v/>
      </c>
      <c r="P450" s="5" t="str">
        <f t="shared" si="29"/>
        <v/>
      </c>
    </row>
    <row r="451" spans="1:16" ht="27" customHeight="1">
      <c r="A451" s="7" t="s">
        <v>886</v>
      </c>
      <c r="B451" s="17" t="s">
        <v>886</v>
      </c>
      <c r="C451" s="17" t="s">
        <v>886</v>
      </c>
      <c r="D451" s="18" t="s">
        <v>886</v>
      </c>
      <c r="E451" s="34" t="s">
        <v>886</v>
      </c>
      <c r="F451" s="32"/>
      <c r="G451" s="33"/>
      <c r="H451" s="22" t="s">
        <v>886</v>
      </c>
      <c r="J451" s="23" t="s">
        <v>886</v>
      </c>
      <c r="K451" s="23">
        <f>ROUNDUP(COUNTA(B$3:$B451)/30,0)</f>
        <v>15</v>
      </c>
      <c r="L451" s="24" t="str">
        <f t="shared" si="26"/>
        <v/>
      </c>
      <c r="M451" s="24" t="str">
        <f t="shared" si="26"/>
        <v/>
      </c>
      <c r="N451" s="5" t="str">
        <f t="shared" si="28"/>
        <v/>
      </c>
      <c r="O451" s="5" t="str">
        <f t="shared" ref="O451:O502" si="30">LEFT(C451,3)</f>
        <v/>
      </c>
      <c r="P451" s="5" t="str">
        <f t="shared" si="29"/>
        <v/>
      </c>
    </row>
    <row r="452" spans="1:16" ht="27" customHeight="1">
      <c r="A452" s="7" t="s">
        <v>886</v>
      </c>
      <c r="B452" s="17" t="s">
        <v>886</v>
      </c>
      <c r="C452" s="17" t="s">
        <v>886</v>
      </c>
      <c r="D452" s="18" t="s">
        <v>886</v>
      </c>
      <c r="E452" s="34" t="s">
        <v>886</v>
      </c>
      <c r="F452" s="32"/>
      <c r="G452" s="33"/>
      <c r="H452" s="22" t="s">
        <v>886</v>
      </c>
      <c r="J452" s="23" t="s">
        <v>886</v>
      </c>
      <c r="K452" s="23">
        <f>ROUNDUP(COUNTA(B$3:$B452)/30,0)</f>
        <v>15</v>
      </c>
      <c r="L452" s="24" t="str">
        <f t="shared" ref="L452:M502" si="31">IFERROR(IF(E452-INT(E452)=0,"",E452-INT(E452)),"")</f>
        <v/>
      </c>
      <c r="M452" s="24" t="str">
        <f t="shared" si="31"/>
        <v/>
      </c>
      <c r="N452" s="5" t="str">
        <f t="shared" si="28"/>
        <v/>
      </c>
      <c r="O452" s="5" t="str">
        <f t="shared" si="30"/>
        <v/>
      </c>
      <c r="P452" s="5" t="str">
        <f t="shared" si="29"/>
        <v/>
      </c>
    </row>
    <row r="453" spans="1:16" ht="27" customHeight="1">
      <c r="A453" s="7" t="s">
        <v>886</v>
      </c>
      <c r="B453" s="17" t="s">
        <v>886</v>
      </c>
      <c r="C453" s="17" t="s">
        <v>886</v>
      </c>
      <c r="D453" s="18" t="s">
        <v>886</v>
      </c>
      <c r="E453" s="34" t="s">
        <v>886</v>
      </c>
      <c r="F453" s="32"/>
      <c r="G453" s="33"/>
      <c r="H453" s="22" t="s">
        <v>886</v>
      </c>
      <c r="J453" s="23" t="s">
        <v>886</v>
      </c>
      <c r="K453" s="23">
        <f>ROUNDUP(COUNTA(B$3:$B453)/30,0)</f>
        <v>16</v>
      </c>
      <c r="L453" s="24" t="str">
        <f t="shared" si="31"/>
        <v/>
      </c>
      <c r="M453" s="24" t="str">
        <f t="shared" si="31"/>
        <v/>
      </c>
      <c r="N453" s="5" t="str">
        <f t="shared" si="28"/>
        <v/>
      </c>
      <c r="O453" s="5" t="str">
        <f t="shared" si="30"/>
        <v/>
      </c>
      <c r="P453" s="5" t="str">
        <f t="shared" si="29"/>
        <v/>
      </c>
    </row>
    <row r="454" spans="1:16" ht="27" customHeight="1">
      <c r="A454" s="7" t="s">
        <v>886</v>
      </c>
      <c r="B454" s="17" t="s">
        <v>886</v>
      </c>
      <c r="C454" s="17" t="s">
        <v>886</v>
      </c>
      <c r="D454" s="18" t="s">
        <v>886</v>
      </c>
      <c r="E454" s="34" t="s">
        <v>886</v>
      </c>
      <c r="F454" s="32"/>
      <c r="G454" s="33"/>
      <c r="H454" s="22" t="s">
        <v>886</v>
      </c>
      <c r="J454" s="23" t="s">
        <v>886</v>
      </c>
      <c r="K454" s="23">
        <f>ROUNDUP(COUNTA(B$3:$B454)/30,0)</f>
        <v>16</v>
      </c>
      <c r="L454" s="24" t="str">
        <f t="shared" si="31"/>
        <v/>
      </c>
      <c r="M454" s="24" t="str">
        <f t="shared" si="31"/>
        <v/>
      </c>
      <c r="N454" s="5" t="str">
        <f t="shared" si="28"/>
        <v/>
      </c>
      <c r="O454" s="5" t="str">
        <f t="shared" si="30"/>
        <v/>
      </c>
      <c r="P454" s="5" t="str">
        <f t="shared" si="29"/>
        <v/>
      </c>
    </row>
    <row r="455" spans="1:16" ht="27" customHeight="1">
      <c r="A455" s="7" t="s">
        <v>886</v>
      </c>
      <c r="B455" s="17" t="s">
        <v>886</v>
      </c>
      <c r="C455" s="17" t="s">
        <v>886</v>
      </c>
      <c r="D455" s="18" t="s">
        <v>886</v>
      </c>
      <c r="E455" s="34" t="s">
        <v>886</v>
      </c>
      <c r="F455" s="32"/>
      <c r="G455" s="33"/>
      <c r="H455" s="22" t="s">
        <v>886</v>
      </c>
      <c r="J455" s="23" t="s">
        <v>886</v>
      </c>
      <c r="K455" s="23">
        <f>ROUNDUP(COUNTA(B$3:$B455)/30,0)</f>
        <v>16</v>
      </c>
      <c r="L455" s="24" t="str">
        <f t="shared" si="31"/>
        <v/>
      </c>
      <c r="M455" s="24" t="str">
        <f t="shared" si="31"/>
        <v/>
      </c>
      <c r="N455" s="5" t="str">
        <f t="shared" si="28"/>
        <v/>
      </c>
      <c r="O455" s="5" t="str">
        <f t="shared" si="30"/>
        <v/>
      </c>
      <c r="P455" s="5" t="str">
        <f t="shared" si="29"/>
        <v/>
      </c>
    </row>
    <row r="456" spans="1:16" ht="27" customHeight="1">
      <c r="A456" s="7" t="s">
        <v>886</v>
      </c>
      <c r="B456" s="17" t="s">
        <v>886</v>
      </c>
      <c r="C456" s="17" t="s">
        <v>886</v>
      </c>
      <c r="D456" s="18" t="s">
        <v>886</v>
      </c>
      <c r="E456" s="34" t="s">
        <v>886</v>
      </c>
      <c r="F456" s="32"/>
      <c r="G456" s="33"/>
      <c r="H456" s="22" t="s">
        <v>886</v>
      </c>
      <c r="J456" s="23" t="s">
        <v>886</v>
      </c>
      <c r="K456" s="23">
        <f>ROUNDUP(COUNTA(B$3:$B456)/30,0)</f>
        <v>16</v>
      </c>
      <c r="L456" s="24" t="str">
        <f t="shared" si="31"/>
        <v/>
      </c>
      <c r="M456" s="24" t="str">
        <f t="shared" si="31"/>
        <v/>
      </c>
      <c r="N456" s="5" t="str">
        <f t="shared" si="28"/>
        <v/>
      </c>
      <c r="O456" s="5" t="str">
        <f t="shared" si="30"/>
        <v/>
      </c>
      <c r="P456" s="5" t="str">
        <f t="shared" si="29"/>
        <v/>
      </c>
    </row>
    <row r="457" spans="1:16" ht="27" customHeight="1">
      <c r="A457" s="7" t="s">
        <v>886</v>
      </c>
      <c r="B457" s="17" t="s">
        <v>886</v>
      </c>
      <c r="C457" s="17" t="s">
        <v>886</v>
      </c>
      <c r="D457" s="18" t="s">
        <v>886</v>
      </c>
      <c r="E457" s="34" t="s">
        <v>886</v>
      </c>
      <c r="F457" s="32"/>
      <c r="G457" s="33"/>
      <c r="H457" s="22" t="s">
        <v>886</v>
      </c>
      <c r="J457" s="23" t="s">
        <v>886</v>
      </c>
      <c r="K457" s="23">
        <f>ROUNDUP(COUNTA(B$3:$B457)/30,0)</f>
        <v>16</v>
      </c>
      <c r="L457" s="24" t="str">
        <f t="shared" si="31"/>
        <v/>
      </c>
      <c r="M457" s="24" t="str">
        <f t="shared" si="31"/>
        <v/>
      </c>
      <c r="N457" s="5" t="str">
        <f t="shared" si="28"/>
        <v/>
      </c>
      <c r="O457" s="5" t="str">
        <f t="shared" si="30"/>
        <v/>
      </c>
      <c r="P457" s="5" t="str">
        <f t="shared" si="29"/>
        <v/>
      </c>
    </row>
    <row r="458" spans="1:16" ht="27" customHeight="1">
      <c r="A458" s="7" t="s">
        <v>886</v>
      </c>
      <c r="B458" s="17" t="s">
        <v>886</v>
      </c>
      <c r="C458" s="17" t="s">
        <v>886</v>
      </c>
      <c r="D458" s="18" t="s">
        <v>886</v>
      </c>
      <c r="E458" s="34" t="s">
        <v>886</v>
      </c>
      <c r="F458" s="32"/>
      <c r="G458" s="33"/>
      <c r="H458" s="22" t="s">
        <v>886</v>
      </c>
      <c r="J458" s="23" t="s">
        <v>886</v>
      </c>
      <c r="K458" s="23">
        <f>ROUNDUP(COUNTA(B$3:$B458)/30,0)</f>
        <v>16</v>
      </c>
      <c r="L458" s="24" t="str">
        <f t="shared" si="31"/>
        <v/>
      </c>
      <c r="M458" s="24" t="str">
        <f t="shared" si="31"/>
        <v/>
      </c>
      <c r="N458" s="5" t="str">
        <f t="shared" si="28"/>
        <v/>
      </c>
      <c r="O458" s="5" t="str">
        <f t="shared" si="30"/>
        <v/>
      </c>
      <c r="P458" s="5" t="str">
        <f t="shared" si="29"/>
        <v/>
      </c>
    </row>
    <row r="459" spans="1:16" ht="27" customHeight="1">
      <c r="A459" s="7" t="s">
        <v>886</v>
      </c>
      <c r="B459" s="17" t="s">
        <v>886</v>
      </c>
      <c r="C459" s="17" t="s">
        <v>886</v>
      </c>
      <c r="D459" s="18" t="s">
        <v>886</v>
      </c>
      <c r="E459" s="34" t="s">
        <v>886</v>
      </c>
      <c r="F459" s="32"/>
      <c r="G459" s="33"/>
      <c r="H459" s="22" t="s">
        <v>886</v>
      </c>
      <c r="J459" s="23" t="s">
        <v>886</v>
      </c>
      <c r="K459" s="23">
        <f>ROUNDUP(COUNTA(B$3:$B459)/30,0)</f>
        <v>16</v>
      </c>
      <c r="L459" s="24" t="str">
        <f t="shared" si="31"/>
        <v/>
      </c>
      <c r="M459" s="24" t="str">
        <f t="shared" si="31"/>
        <v/>
      </c>
      <c r="N459" s="5" t="str">
        <f t="shared" si="28"/>
        <v/>
      </c>
      <c r="O459" s="5" t="str">
        <f t="shared" si="30"/>
        <v/>
      </c>
      <c r="P459" s="5" t="str">
        <f t="shared" si="29"/>
        <v/>
      </c>
    </row>
    <row r="460" spans="1:16" ht="27" customHeight="1">
      <c r="A460" s="7" t="s">
        <v>886</v>
      </c>
      <c r="B460" s="17" t="s">
        <v>886</v>
      </c>
      <c r="C460" s="17" t="s">
        <v>886</v>
      </c>
      <c r="D460" s="18" t="s">
        <v>886</v>
      </c>
      <c r="E460" s="34" t="s">
        <v>886</v>
      </c>
      <c r="F460" s="32"/>
      <c r="G460" s="33"/>
      <c r="H460" s="22" t="s">
        <v>886</v>
      </c>
      <c r="J460" s="23" t="s">
        <v>886</v>
      </c>
      <c r="K460" s="23">
        <f>ROUNDUP(COUNTA(B$3:$B460)/30,0)</f>
        <v>16</v>
      </c>
      <c r="L460" s="24" t="str">
        <f t="shared" si="31"/>
        <v/>
      </c>
      <c r="M460" s="24" t="str">
        <f t="shared" si="31"/>
        <v/>
      </c>
      <c r="N460" s="5" t="str">
        <f t="shared" si="28"/>
        <v/>
      </c>
      <c r="O460" s="5" t="str">
        <f t="shared" si="30"/>
        <v/>
      </c>
      <c r="P460" s="5" t="str">
        <f t="shared" si="29"/>
        <v/>
      </c>
    </row>
    <row r="461" spans="1:16" ht="27" customHeight="1">
      <c r="A461" s="7" t="s">
        <v>886</v>
      </c>
      <c r="B461" s="17" t="s">
        <v>886</v>
      </c>
      <c r="C461" s="17" t="s">
        <v>886</v>
      </c>
      <c r="D461" s="18" t="s">
        <v>886</v>
      </c>
      <c r="E461" s="34" t="s">
        <v>886</v>
      </c>
      <c r="F461" s="32"/>
      <c r="G461" s="33"/>
      <c r="H461" s="22" t="s">
        <v>886</v>
      </c>
      <c r="J461" s="23" t="s">
        <v>886</v>
      </c>
      <c r="K461" s="23">
        <f>ROUNDUP(COUNTA(B$3:$B461)/30,0)</f>
        <v>16</v>
      </c>
      <c r="L461" s="24" t="str">
        <f t="shared" si="31"/>
        <v/>
      </c>
      <c r="M461" s="24" t="str">
        <f t="shared" si="31"/>
        <v/>
      </c>
      <c r="N461" s="5" t="str">
        <f t="shared" si="28"/>
        <v/>
      </c>
      <c r="O461" s="5" t="str">
        <f t="shared" si="30"/>
        <v/>
      </c>
      <c r="P461" s="5" t="str">
        <f t="shared" si="29"/>
        <v/>
      </c>
    </row>
    <row r="462" spans="1:16" ht="27" customHeight="1">
      <c r="A462" s="7" t="s">
        <v>886</v>
      </c>
      <c r="B462" s="17" t="s">
        <v>886</v>
      </c>
      <c r="C462" s="17" t="s">
        <v>886</v>
      </c>
      <c r="D462" s="18" t="s">
        <v>886</v>
      </c>
      <c r="E462" s="34" t="s">
        <v>886</v>
      </c>
      <c r="F462" s="32"/>
      <c r="G462" s="33"/>
      <c r="H462" s="22" t="s">
        <v>886</v>
      </c>
      <c r="J462" s="23" t="s">
        <v>886</v>
      </c>
      <c r="K462" s="23">
        <f>ROUNDUP(COUNTA(B$3:$B462)/30,0)</f>
        <v>16</v>
      </c>
      <c r="L462" s="24" t="str">
        <f t="shared" si="31"/>
        <v/>
      </c>
      <c r="M462" s="24" t="str">
        <f t="shared" si="31"/>
        <v/>
      </c>
      <c r="N462" s="5" t="str">
        <f t="shared" si="28"/>
        <v/>
      </c>
      <c r="O462" s="5" t="str">
        <f t="shared" si="30"/>
        <v/>
      </c>
      <c r="P462" s="5" t="str">
        <f t="shared" si="29"/>
        <v/>
      </c>
    </row>
    <row r="463" spans="1:16" ht="27" customHeight="1">
      <c r="A463" s="7" t="s">
        <v>886</v>
      </c>
      <c r="B463" s="17" t="s">
        <v>886</v>
      </c>
      <c r="C463" s="17" t="s">
        <v>886</v>
      </c>
      <c r="D463" s="18" t="s">
        <v>886</v>
      </c>
      <c r="E463" s="34" t="s">
        <v>886</v>
      </c>
      <c r="F463" s="32"/>
      <c r="G463" s="33"/>
      <c r="H463" s="22" t="s">
        <v>886</v>
      </c>
      <c r="J463" s="23" t="s">
        <v>886</v>
      </c>
      <c r="K463" s="23">
        <f>ROUNDUP(COUNTA(B$3:$B463)/30,0)</f>
        <v>16</v>
      </c>
      <c r="L463" s="24" t="str">
        <f t="shared" si="31"/>
        <v/>
      </c>
      <c r="M463" s="24" t="str">
        <f t="shared" si="31"/>
        <v/>
      </c>
      <c r="N463" s="5" t="str">
        <f t="shared" si="28"/>
        <v/>
      </c>
      <c r="O463" s="5" t="str">
        <f t="shared" si="30"/>
        <v/>
      </c>
      <c r="P463" s="5" t="str">
        <f t="shared" si="29"/>
        <v/>
      </c>
    </row>
    <row r="464" spans="1:16" ht="27" customHeight="1">
      <c r="A464" s="7" t="s">
        <v>886</v>
      </c>
      <c r="B464" s="17" t="s">
        <v>886</v>
      </c>
      <c r="C464" s="17" t="s">
        <v>886</v>
      </c>
      <c r="D464" s="18" t="s">
        <v>886</v>
      </c>
      <c r="E464" s="34" t="s">
        <v>886</v>
      </c>
      <c r="F464" s="32"/>
      <c r="G464" s="33"/>
      <c r="H464" s="22" t="s">
        <v>886</v>
      </c>
      <c r="J464" s="23" t="s">
        <v>886</v>
      </c>
      <c r="K464" s="23">
        <f>ROUNDUP(COUNTA(B$3:$B464)/30,0)</f>
        <v>16</v>
      </c>
      <c r="L464" s="24" t="str">
        <f t="shared" si="31"/>
        <v/>
      </c>
      <c r="M464" s="24" t="str">
        <f t="shared" si="31"/>
        <v/>
      </c>
      <c r="N464" s="5" t="str">
        <f t="shared" si="28"/>
        <v/>
      </c>
      <c r="O464" s="5" t="str">
        <f t="shared" si="30"/>
        <v/>
      </c>
      <c r="P464" s="5" t="str">
        <f t="shared" si="29"/>
        <v/>
      </c>
    </row>
    <row r="465" spans="1:16" ht="27" customHeight="1">
      <c r="A465" s="7" t="s">
        <v>886</v>
      </c>
      <c r="B465" s="17" t="s">
        <v>886</v>
      </c>
      <c r="C465" s="17" t="s">
        <v>886</v>
      </c>
      <c r="D465" s="18" t="s">
        <v>886</v>
      </c>
      <c r="E465" s="34" t="s">
        <v>886</v>
      </c>
      <c r="F465" s="32"/>
      <c r="G465" s="33"/>
      <c r="H465" s="22" t="s">
        <v>886</v>
      </c>
      <c r="J465" s="23" t="s">
        <v>886</v>
      </c>
      <c r="K465" s="23">
        <f>ROUNDUP(COUNTA(B$3:$B465)/30,0)</f>
        <v>16</v>
      </c>
      <c r="L465" s="24" t="str">
        <f t="shared" si="31"/>
        <v/>
      </c>
      <c r="M465" s="24" t="str">
        <f t="shared" si="31"/>
        <v/>
      </c>
      <c r="N465" s="5" t="str">
        <f t="shared" si="28"/>
        <v/>
      </c>
      <c r="O465" s="5" t="str">
        <f t="shared" si="30"/>
        <v/>
      </c>
      <c r="P465" s="5" t="str">
        <f t="shared" si="29"/>
        <v/>
      </c>
    </row>
    <row r="466" spans="1:16" ht="27" customHeight="1">
      <c r="A466" s="7" t="s">
        <v>886</v>
      </c>
      <c r="B466" s="17" t="s">
        <v>886</v>
      </c>
      <c r="C466" s="17" t="s">
        <v>886</v>
      </c>
      <c r="D466" s="18" t="s">
        <v>886</v>
      </c>
      <c r="E466" s="34" t="s">
        <v>886</v>
      </c>
      <c r="F466" s="32"/>
      <c r="G466" s="33"/>
      <c r="H466" s="22" t="s">
        <v>886</v>
      </c>
      <c r="J466" s="23" t="s">
        <v>886</v>
      </c>
      <c r="K466" s="23">
        <f>ROUNDUP(COUNTA(B$3:$B466)/30,0)</f>
        <v>16</v>
      </c>
      <c r="L466" s="24" t="str">
        <f t="shared" si="31"/>
        <v/>
      </c>
      <c r="M466" s="24" t="str">
        <f t="shared" si="31"/>
        <v/>
      </c>
      <c r="N466" s="5" t="str">
        <f t="shared" si="28"/>
        <v/>
      </c>
      <c r="O466" s="5" t="str">
        <f t="shared" si="30"/>
        <v/>
      </c>
      <c r="P466" s="5" t="str">
        <f t="shared" si="29"/>
        <v/>
      </c>
    </row>
    <row r="467" spans="1:16" ht="27" customHeight="1">
      <c r="A467" s="7" t="s">
        <v>886</v>
      </c>
      <c r="B467" s="17" t="s">
        <v>886</v>
      </c>
      <c r="C467" s="17" t="s">
        <v>886</v>
      </c>
      <c r="D467" s="18" t="s">
        <v>886</v>
      </c>
      <c r="E467" s="34" t="s">
        <v>886</v>
      </c>
      <c r="F467" s="32"/>
      <c r="G467" s="33"/>
      <c r="H467" s="22" t="s">
        <v>886</v>
      </c>
      <c r="J467" s="23" t="s">
        <v>886</v>
      </c>
      <c r="K467" s="23">
        <f>ROUNDUP(COUNTA(B$3:$B467)/30,0)</f>
        <v>16</v>
      </c>
      <c r="L467" s="24" t="str">
        <f t="shared" si="31"/>
        <v/>
      </c>
      <c r="M467" s="24" t="str">
        <f t="shared" si="31"/>
        <v/>
      </c>
      <c r="N467" s="5" t="str">
        <f t="shared" si="28"/>
        <v/>
      </c>
      <c r="O467" s="5" t="str">
        <f t="shared" si="30"/>
        <v/>
      </c>
      <c r="P467" s="5" t="str">
        <f t="shared" si="29"/>
        <v/>
      </c>
    </row>
    <row r="468" spans="1:16" ht="27" customHeight="1">
      <c r="A468" s="7" t="s">
        <v>886</v>
      </c>
      <c r="B468" s="17" t="s">
        <v>886</v>
      </c>
      <c r="C468" s="17" t="s">
        <v>886</v>
      </c>
      <c r="D468" s="18" t="s">
        <v>886</v>
      </c>
      <c r="E468" s="34" t="s">
        <v>886</v>
      </c>
      <c r="F468" s="32"/>
      <c r="G468" s="33"/>
      <c r="H468" s="22" t="s">
        <v>886</v>
      </c>
      <c r="J468" s="23" t="s">
        <v>886</v>
      </c>
      <c r="K468" s="23">
        <f>ROUNDUP(COUNTA(B$3:$B468)/30,0)</f>
        <v>16</v>
      </c>
      <c r="L468" s="24" t="str">
        <f t="shared" si="31"/>
        <v/>
      </c>
      <c r="M468" s="24" t="str">
        <f t="shared" si="31"/>
        <v/>
      </c>
      <c r="N468" s="5" t="str">
        <f t="shared" si="28"/>
        <v/>
      </c>
      <c r="O468" s="5" t="str">
        <f t="shared" si="30"/>
        <v/>
      </c>
      <c r="P468" s="5" t="str">
        <f t="shared" si="29"/>
        <v/>
      </c>
    </row>
    <row r="469" spans="1:16" ht="27" customHeight="1">
      <c r="A469" s="7" t="s">
        <v>886</v>
      </c>
      <c r="B469" s="17" t="s">
        <v>886</v>
      </c>
      <c r="C469" s="17" t="s">
        <v>886</v>
      </c>
      <c r="D469" s="18" t="s">
        <v>886</v>
      </c>
      <c r="E469" s="34" t="s">
        <v>886</v>
      </c>
      <c r="F469" s="32"/>
      <c r="G469" s="33"/>
      <c r="H469" s="22" t="s">
        <v>886</v>
      </c>
      <c r="J469" s="23" t="s">
        <v>886</v>
      </c>
      <c r="K469" s="23">
        <f>ROUNDUP(COUNTA(B$3:$B469)/30,0)</f>
        <v>16</v>
      </c>
      <c r="L469" s="24" t="str">
        <f t="shared" si="31"/>
        <v/>
      </c>
      <c r="M469" s="24" t="str">
        <f t="shared" si="31"/>
        <v/>
      </c>
      <c r="N469" s="5" t="str">
        <f t="shared" si="28"/>
        <v/>
      </c>
      <c r="O469" s="5" t="str">
        <f t="shared" si="30"/>
        <v/>
      </c>
      <c r="P469" s="5" t="str">
        <f t="shared" si="29"/>
        <v/>
      </c>
    </row>
    <row r="470" spans="1:16" ht="27" customHeight="1">
      <c r="A470" s="7" t="s">
        <v>886</v>
      </c>
      <c r="B470" s="17" t="s">
        <v>886</v>
      </c>
      <c r="C470" s="17" t="s">
        <v>886</v>
      </c>
      <c r="D470" s="18" t="s">
        <v>886</v>
      </c>
      <c r="E470" s="34" t="s">
        <v>886</v>
      </c>
      <c r="F470" s="32"/>
      <c r="G470" s="33"/>
      <c r="H470" s="22" t="s">
        <v>886</v>
      </c>
      <c r="J470" s="23" t="s">
        <v>886</v>
      </c>
      <c r="K470" s="23">
        <f>ROUNDUP(COUNTA(B$3:$B470)/30,0)</f>
        <v>16</v>
      </c>
      <c r="L470" s="24" t="str">
        <f t="shared" si="31"/>
        <v/>
      </c>
      <c r="M470" s="24" t="str">
        <f t="shared" si="31"/>
        <v/>
      </c>
      <c r="N470" s="5" t="str">
        <f t="shared" si="28"/>
        <v/>
      </c>
      <c r="O470" s="5" t="str">
        <f t="shared" si="30"/>
        <v/>
      </c>
      <c r="P470" s="5" t="str">
        <f t="shared" si="29"/>
        <v/>
      </c>
    </row>
    <row r="471" spans="1:16" ht="27" customHeight="1">
      <c r="A471" s="7" t="s">
        <v>886</v>
      </c>
      <c r="B471" s="17" t="s">
        <v>886</v>
      </c>
      <c r="C471" s="17" t="s">
        <v>886</v>
      </c>
      <c r="D471" s="18" t="s">
        <v>886</v>
      </c>
      <c r="E471" s="34" t="s">
        <v>886</v>
      </c>
      <c r="F471" s="32"/>
      <c r="G471" s="33"/>
      <c r="H471" s="22" t="s">
        <v>886</v>
      </c>
      <c r="J471" s="23" t="s">
        <v>886</v>
      </c>
      <c r="K471" s="23">
        <f>ROUNDUP(COUNTA(B$3:$B471)/30,0)</f>
        <v>16</v>
      </c>
      <c r="L471" s="24" t="str">
        <f t="shared" si="31"/>
        <v/>
      </c>
      <c r="M471" s="24" t="str">
        <f t="shared" si="31"/>
        <v/>
      </c>
      <c r="N471" s="5" t="str">
        <f t="shared" si="28"/>
        <v/>
      </c>
      <c r="O471" s="5" t="str">
        <f t="shared" si="30"/>
        <v/>
      </c>
      <c r="P471" s="5" t="str">
        <f t="shared" si="29"/>
        <v/>
      </c>
    </row>
    <row r="472" spans="1:16" ht="27" customHeight="1">
      <c r="A472" s="7" t="s">
        <v>886</v>
      </c>
      <c r="B472" s="17" t="s">
        <v>886</v>
      </c>
      <c r="C472" s="17" t="s">
        <v>886</v>
      </c>
      <c r="D472" s="18" t="s">
        <v>886</v>
      </c>
      <c r="E472" s="34" t="s">
        <v>886</v>
      </c>
      <c r="F472" s="32"/>
      <c r="G472" s="33"/>
      <c r="H472" s="22" t="s">
        <v>886</v>
      </c>
      <c r="J472" s="23" t="s">
        <v>886</v>
      </c>
      <c r="K472" s="23">
        <f>ROUNDUP(COUNTA(B$3:$B472)/30,0)</f>
        <v>16</v>
      </c>
      <c r="L472" s="24" t="str">
        <f t="shared" si="31"/>
        <v/>
      </c>
      <c r="M472" s="24" t="str">
        <f t="shared" si="31"/>
        <v/>
      </c>
      <c r="N472" s="5" t="str">
        <f t="shared" si="28"/>
        <v/>
      </c>
      <c r="O472" s="5" t="str">
        <f t="shared" si="30"/>
        <v/>
      </c>
      <c r="P472" s="5" t="str">
        <f t="shared" si="29"/>
        <v/>
      </c>
    </row>
    <row r="473" spans="1:16" ht="27" customHeight="1">
      <c r="A473" s="7" t="s">
        <v>886</v>
      </c>
      <c r="B473" s="17" t="s">
        <v>886</v>
      </c>
      <c r="C473" s="17" t="s">
        <v>886</v>
      </c>
      <c r="D473" s="18" t="s">
        <v>886</v>
      </c>
      <c r="E473" s="34" t="s">
        <v>886</v>
      </c>
      <c r="F473" s="32"/>
      <c r="G473" s="33"/>
      <c r="H473" s="22" t="s">
        <v>886</v>
      </c>
      <c r="J473" s="23" t="s">
        <v>886</v>
      </c>
      <c r="K473" s="23">
        <f>ROUNDUP(COUNTA(B$3:$B473)/30,0)</f>
        <v>16</v>
      </c>
      <c r="L473" s="24" t="str">
        <f t="shared" si="31"/>
        <v/>
      </c>
      <c r="M473" s="24" t="str">
        <f t="shared" si="31"/>
        <v/>
      </c>
      <c r="N473" s="5" t="str">
        <f t="shared" si="28"/>
        <v/>
      </c>
      <c r="O473" s="5" t="str">
        <f t="shared" si="30"/>
        <v/>
      </c>
      <c r="P473" s="5" t="str">
        <f t="shared" si="29"/>
        <v/>
      </c>
    </row>
    <row r="474" spans="1:16" ht="27" customHeight="1">
      <c r="A474" s="7" t="s">
        <v>886</v>
      </c>
      <c r="B474" s="17" t="s">
        <v>886</v>
      </c>
      <c r="C474" s="17" t="s">
        <v>886</v>
      </c>
      <c r="D474" s="18" t="s">
        <v>886</v>
      </c>
      <c r="E474" s="34" t="s">
        <v>886</v>
      </c>
      <c r="F474" s="32"/>
      <c r="G474" s="33"/>
      <c r="H474" s="22" t="s">
        <v>886</v>
      </c>
      <c r="J474" s="23" t="s">
        <v>886</v>
      </c>
      <c r="K474" s="23">
        <f>ROUNDUP(COUNTA(B$3:$B474)/30,0)</f>
        <v>16</v>
      </c>
      <c r="L474" s="24" t="str">
        <f t="shared" si="31"/>
        <v/>
      </c>
      <c r="M474" s="24" t="str">
        <f t="shared" si="31"/>
        <v/>
      </c>
      <c r="N474" s="5" t="str">
        <f t="shared" si="28"/>
        <v/>
      </c>
      <c r="O474" s="5" t="str">
        <f t="shared" si="30"/>
        <v/>
      </c>
      <c r="P474" s="5" t="str">
        <f t="shared" si="29"/>
        <v/>
      </c>
    </row>
    <row r="475" spans="1:16" ht="27" customHeight="1">
      <c r="A475" s="7" t="s">
        <v>886</v>
      </c>
      <c r="B475" s="17" t="s">
        <v>886</v>
      </c>
      <c r="C475" s="17" t="s">
        <v>886</v>
      </c>
      <c r="D475" s="18" t="s">
        <v>886</v>
      </c>
      <c r="E475" s="34" t="s">
        <v>886</v>
      </c>
      <c r="F475" s="32"/>
      <c r="G475" s="33"/>
      <c r="H475" s="22" t="s">
        <v>886</v>
      </c>
      <c r="J475" s="23" t="s">
        <v>886</v>
      </c>
      <c r="K475" s="23">
        <f>ROUNDUP(COUNTA(B$3:$B475)/30,0)</f>
        <v>16</v>
      </c>
      <c r="L475" s="24" t="str">
        <f t="shared" si="31"/>
        <v/>
      </c>
      <c r="M475" s="24" t="str">
        <f t="shared" si="31"/>
        <v/>
      </c>
      <c r="N475" s="5" t="str">
        <f t="shared" si="28"/>
        <v/>
      </c>
      <c r="O475" s="5" t="str">
        <f t="shared" si="30"/>
        <v/>
      </c>
      <c r="P475" s="5" t="str">
        <f t="shared" si="29"/>
        <v/>
      </c>
    </row>
    <row r="476" spans="1:16" ht="27" customHeight="1">
      <c r="A476" s="7" t="s">
        <v>886</v>
      </c>
      <c r="B476" s="17" t="s">
        <v>886</v>
      </c>
      <c r="C476" s="17" t="s">
        <v>886</v>
      </c>
      <c r="D476" s="18" t="s">
        <v>886</v>
      </c>
      <c r="E476" s="34" t="s">
        <v>886</v>
      </c>
      <c r="F476" s="32"/>
      <c r="G476" s="33"/>
      <c r="H476" s="22" t="s">
        <v>886</v>
      </c>
      <c r="J476" s="23" t="s">
        <v>886</v>
      </c>
      <c r="K476" s="23">
        <f>ROUNDUP(COUNTA(B$3:$B476)/30,0)</f>
        <v>16</v>
      </c>
      <c r="L476" s="24" t="str">
        <f t="shared" si="31"/>
        <v/>
      </c>
      <c r="M476" s="24" t="str">
        <f t="shared" si="31"/>
        <v/>
      </c>
      <c r="N476" s="5" t="str">
        <f t="shared" si="28"/>
        <v/>
      </c>
      <c r="O476" s="5" t="str">
        <f t="shared" si="30"/>
        <v/>
      </c>
      <c r="P476" s="5" t="str">
        <f t="shared" si="29"/>
        <v/>
      </c>
    </row>
    <row r="477" spans="1:16" ht="27" customHeight="1">
      <c r="A477" s="7" t="s">
        <v>886</v>
      </c>
      <c r="B477" s="17" t="s">
        <v>886</v>
      </c>
      <c r="C477" s="17" t="s">
        <v>886</v>
      </c>
      <c r="D477" s="18" t="s">
        <v>886</v>
      </c>
      <c r="E477" s="34" t="s">
        <v>886</v>
      </c>
      <c r="F477" s="32"/>
      <c r="G477" s="33"/>
      <c r="H477" s="22" t="s">
        <v>886</v>
      </c>
      <c r="J477" s="23" t="s">
        <v>886</v>
      </c>
      <c r="K477" s="23">
        <f>ROUNDUP(COUNTA(B$3:$B477)/30,0)</f>
        <v>16</v>
      </c>
      <c r="L477" s="24" t="str">
        <f t="shared" si="31"/>
        <v/>
      </c>
      <c r="M477" s="24" t="str">
        <f t="shared" si="31"/>
        <v/>
      </c>
      <c r="N477" s="5" t="str">
        <f t="shared" si="28"/>
        <v/>
      </c>
      <c r="O477" s="5" t="str">
        <f t="shared" si="30"/>
        <v/>
      </c>
      <c r="P477" s="5" t="str">
        <f t="shared" si="29"/>
        <v/>
      </c>
    </row>
    <row r="478" spans="1:16" ht="27" customHeight="1">
      <c r="A478" s="7" t="s">
        <v>886</v>
      </c>
      <c r="B478" s="17" t="s">
        <v>886</v>
      </c>
      <c r="C478" s="17" t="s">
        <v>886</v>
      </c>
      <c r="D478" s="18" t="s">
        <v>886</v>
      </c>
      <c r="E478" s="34" t="s">
        <v>886</v>
      </c>
      <c r="F478" s="32"/>
      <c r="G478" s="33"/>
      <c r="H478" s="22" t="s">
        <v>886</v>
      </c>
      <c r="J478" s="23" t="s">
        <v>886</v>
      </c>
      <c r="K478" s="23">
        <f>ROUNDUP(COUNTA(B$3:$B478)/30,0)</f>
        <v>16</v>
      </c>
      <c r="L478" s="24" t="str">
        <f t="shared" si="31"/>
        <v/>
      </c>
      <c r="M478" s="24" t="str">
        <f t="shared" si="31"/>
        <v/>
      </c>
      <c r="N478" s="5" t="str">
        <f t="shared" si="28"/>
        <v/>
      </c>
      <c r="O478" s="5" t="str">
        <f t="shared" si="30"/>
        <v/>
      </c>
      <c r="P478" s="5" t="str">
        <f t="shared" si="29"/>
        <v/>
      </c>
    </row>
    <row r="479" spans="1:16" ht="27" customHeight="1">
      <c r="A479" s="7" t="s">
        <v>886</v>
      </c>
      <c r="B479" s="17" t="s">
        <v>886</v>
      </c>
      <c r="C479" s="17" t="s">
        <v>886</v>
      </c>
      <c r="D479" s="18" t="s">
        <v>886</v>
      </c>
      <c r="E479" s="34" t="s">
        <v>886</v>
      </c>
      <c r="F479" s="32"/>
      <c r="G479" s="33"/>
      <c r="H479" s="22" t="s">
        <v>886</v>
      </c>
      <c r="J479" s="23" t="s">
        <v>886</v>
      </c>
      <c r="K479" s="23">
        <f>ROUNDUP(COUNTA(B$3:$B479)/30,0)</f>
        <v>16</v>
      </c>
      <c r="L479" s="24" t="str">
        <f t="shared" si="31"/>
        <v/>
      </c>
      <c r="M479" s="24" t="str">
        <f t="shared" si="31"/>
        <v/>
      </c>
      <c r="N479" s="5" t="str">
        <f t="shared" si="28"/>
        <v/>
      </c>
      <c r="O479" s="5" t="str">
        <f t="shared" si="30"/>
        <v/>
      </c>
      <c r="P479" s="5" t="str">
        <f t="shared" si="29"/>
        <v/>
      </c>
    </row>
    <row r="480" spans="1:16" ht="27" customHeight="1">
      <c r="A480" s="7" t="s">
        <v>886</v>
      </c>
      <c r="B480" s="17" t="s">
        <v>886</v>
      </c>
      <c r="C480" s="17" t="s">
        <v>886</v>
      </c>
      <c r="D480" s="18" t="s">
        <v>886</v>
      </c>
      <c r="E480" s="34" t="s">
        <v>886</v>
      </c>
      <c r="F480" s="32"/>
      <c r="G480" s="33"/>
      <c r="H480" s="22" t="s">
        <v>886</v>
      </c>
      <c r="J480" s="23" t="s">
        <v>886</v>
      </c>
      <c r="K480" s="23">
        <f>ROUNDUP(COUNTA(B$3:$B480)/30,0)</f>
        <v>16</v>
      </c>
      <c r="L480" s="24" t="str">
        <f t="shared" si="31"/>
        <v/>
      </c>
      <c r="M480" s="24" t="str">
        <f t="shared" si="31"/>
        <v/>
      </c>
      <c r="N480" s="5" t="str">
        <f t="shared" si="28"/>
        <v/>
      </c>
      <c r="O480" s="5" t="str">
        <f t="shared" si="30"/>
        <v/>
      </c>
      <c r="P480" s="5" t="str">
        <f t="shared" si="29"/>
        <v/>
      </c>
    </row>
    <row r="481" spans="1:16" ht="27" customHeight="1">
      <c r="A481" s="7" t="s">
        <v>886</v>
      </c>
      <c r="B481" s="17" t="s">
        <v>886</v>
      </c>
      <c r="C481" s="17" t="s">
        <v>886</v>
      </c>
      <c r="D481" s="18" t="s">
        <v>886</v>
      </c>
      <c r="E481" s="34" t="s">
        <v>886</v>
      </c>
      <c r="F481" s="32"/>
      <c r="G481" s="33"/>
      <c r="H481" s="22" t="s">
        <v>886</v>
      </c>
      <c r="J481" s="23" t="s">
        <v>886</v>
      </c>
      <c r="K481" s="23">
        <f>ROUNDUP(COUNTA(B$3:$B481)/30,0)</f>
        <v>16</v>
      </c>
      <c r="L481" s="24" t="str">
        <f t="shared" si="31"/>
        <v/>
      </c>
      <c r="M481" s="24" t="str">
        <f t="shared" si="31"/>
        <v/>
      </c>
      <c r="N481" s="5" t="str">
        <f t="shared" si="28"/>
        <v/>
      </c>
      <c r="O481" s="5" t="str">
        <f t="shared" si="30"/>
        <v/>
      </c>
      <c r="P481" s="5" t="str">
        <f t="shared" si="29"/>
        <v/>
      </c>
    </row>
    <row r="482" spans="1:16" ht="27" customHeight="1">
      <c r="A482" s="7" t="s">
        <v>886</v>
      </c>
      <c r="B482" s="17" t="s">
        <v>886</v>
      </c>
      <c r="C482" s="17" t="s">
        <v>886</v>
      </c>
      <c r="D482" s="18" t="s">
        <v>886</v>
      </c>
      <c r="E482" s="34" t="s">
        <v>886</v>
      </c>
      <c r="F482" s="32"/>
      <c r="G482" s="33"/>
      <c r="H482" s="22" t="s">
        <v>886</v>
      </c>
      <c r="J482" s="23" t="s">
        <v>886</v>
      </c>
      <c r="K482" s="23">
        <f>ROUNDUP(COUNTA(B$3:$B482)/30,0)</f>
        <v>16</v>
      </c>
      <c r="L482" s="24" t="str">
        <f t="shared" si="31"/>
        <v/>
      </c>
      <c r="M482" s="24" t="str">
        <f t="shared" si="31"/>
        <v/>
      </c>
      <c r="N482" s="5" t="str">
        <f t="shared" si="28"/>
        <v/>
      </c>
      <c r="O482" s="5" t="str">
        <f t="shared" si="30"/>
        <v/>
      </c>
      <c r="P482" s="5" t="str">
        <f t="shared" si="29"/>
        <v/>
      </c>
    </row>
    <row r="483" spans="1:16" ht="27" customHeight="1">
      <c r="A483" s="7" t="s">
        <v>886</v>
      </c>
      <c r="B483" s="17" t="s">
        <v>886</v>
      </c>
      <c r="C483" s="17" t="s">
        <v>886</v>
      </c>
      <c r="D483" s="18" t="s">
        <v>886</v>
      </c>
      <c r="E483" s="34" t="s">
        <v>886</v>
      </c>
      <c r="F483" s="32"/>
      <c r="G483" s="33"/>
      <c r="H483" s="22" t="s">
        <v>886</v>
      </c>
      <c r="J483" s="23" t="s">
        <v>886</v>
      </c>
      <c r="K483" s="23">
        <f>ROUNDUP(COUNTA(B$3:$B483)/30,0)</f>
        <v>17</v>
      </c>
      <c r="L483" s="24" t="str">
        <f t="shared" si="31"/>
        <v/>
      </c>
      <c r="M483" s="24" t="str">
        <f t="shared" si="31"/>
        <v/>
      </c>
      <c r="N483" s="5" t="str">
        <f t="shared" si="28"/>
        <v/>
      </c>
      <c r="O483" s="5" t="str">
        <f t="shared" si="30"/>
        <v/>
      </c>
      <c r="P483" s="5" t="str">
        <f t="shared" si="29"/>
        <v/>
      </c>
    </row>
    <row r="484" spans="1:16" ht="27" customHeight="1">
      <c r="A484" s="7" t="s">
        <v>886</v>
      </c>
      <c r="B484" s="17" t="s">
        <v>886</v>
      </c>
      <c r="C484" s="17" t="s">
        <v>886</v>
      </c>
      <c r="D484" s="18" t="s">
        <v>886</v>
      </c>
      <c r="E484" s="34" t="s">
        <v>886</v>
      </c>
      <c r="F484" s="32"/>
      <c r="G484" s="33"/>
      <c r="H484" s="22" t="s">
        <v>886</v>
      </c>
      <c r="J484" s="23" t="s">
        <v>886</v>
      </c>
      <c r="K484" s="23">
        <f>ROUNDUP(COUNTA(B$3:$B484)/30,0)</f>
        <v>17</v>
      </c>
      <c r="L484" s="24" t="str">
        <f t="shared" si="31"/>
        <v/>
      </c>
      <c r="M484" s="24" t="str">
        <f t="shared" si="31"/>
        <v/>
      </c>
      <c r="N484" s="5" t="str">
        <f t="shared" si="28"/>
        <v/>
      </c>
      <c r="O484" s="5" t="str">
        <f t="shared" si="30"/>
        <v/>
      </c>
      <c r="P484" s="5" t="str">
        <f t="shared" si="29"/>
        <v/>
      </c>
    </row>
    <row r="485" spans="1:16" ht="27" customHeight="1">
      <c r="A485" s="7" t="s">
        <v>886</v>
      </c>
      <c r="B485" s="17" t="s">
        <v>886</v>
      </c>
      <c r="C485" s="17" t="s">
        <v>886</v>
      </c>
      <c r="D485" s="18" t="s">
        <v>886</v>
      </c>
      <c r="E485" s="34" t="s">
        <v>886</v>
      </c>
      <c r="F485" s="32"/>
      <c r="G485" s="33"/>
      <c r="H485" s="22" t="s">
        <v>886</v>
      </c>
      <c r="J485" s="23" t="s">
        <v>886</v>
      </c>
      <c r="K485" s="23">
        <f>ROUNDUP(COUNTA(B$3:$B485)/30,0)</f>
        <v>17</v>
      </c>
      <c r="L485" s="24" t="str">
        <f t="shared" si="31"/>
        <v/>
      </c>
      <c r="M485" s="24" t="str">
        <f t="shared" si="31"/>
        <v/>
      </c>
      <c r="N485" s="5" t="str">
        <f t="shared" si="28"/>
        <v/>
      </c>
      <c r="O485" s="5" t="str">
        <f t="shared" si="30"/>
        <v/>
      </c>
      <c r="P485" s="5" t="str">
        <f t="shared" si="29"/>
        <v/>
      </c>
    </row>
    <row r="486" spans="1:16" ht="27" customHeight="1">
      <c r="A486" s="7" t="s">
        <v>886</v>
      </c>
      <c r="B486" s="17" t="s">
        <v>886</v>
      </c>
      <c r="C486" s="17" t="s">
        <v>886</v>
      </c>
      <c r="D486" s="18" t="s">
        <v>886</v>
      </c>
      <c r="E486" s="34" t="s">
        <v>886</v>
      </c>
      <c r="F486" s="32"/>
      <c r="G486" s="33"/>
      <c r="H486" s="22" t="s">
        <v>886</v>
      </c>
      <c r="J486" s="23" t="s">
        <v>886</v>
      </c>
      <c r="K486" s="23">
        <f>ROUNDUP(COUNTA(B$3:$B486)/30,0)</f>
        <v>17</v>
      </c>
      <c r="L486" s="24" t="str">
        <f t="shared" si="31"/>
        <v/>
      </c>
      <c r="M486" s="24" t="str">
        <f t="shared" si="31"/>
        <v/>
      </c>
      <c r="N486" s="5" t="str">
        <f t="shared" si="28"/>
        <v/>
      </c>
      <c r="O486" s="5" t="str">
        <f t="shared" si="30"/>
        <v/>
      </c>
      <c r="P486" s="5" t="str">
        <f t="shared" si="29"/>
        <v/>
      </c>
    </row>
    <row r="487" spans="1:16" ht="27" customHeight="1">
      <c r="A487" s="7" t="s">
        <v>886</v>
      </c>
      <c r="B487" s="17" t="s">
        <v>886</v>
      </c>
      <c r="C487" s="17" t="s">
        <v>886</v>
      </c>
      <c r="D487" s="18" t="s">
        <v>886</v>
      </c>
      <c r="E487" s="34" t="s">
        <v>886</v>
      </c>
      <c r="F487" s="32"/>
      <c r="G487" s="33"/>
      <c r="H487" s="22" t="s">
        <v>886</v>
      </c>
      <c r="J487" s="23" t="s">
        <v>886</v>
      </c>
      <c r="K487" s="23">
        <f>ROUNDUP(COUNTA(B$3:$B487)/30,0)</f>
        <v>17</v>
      </c>
      <c r="L487" s="24" t="str">
        <f t="shared" si="31"/>
        <v/>
      </c>
      <c r="M487" s="24" t="str">
        <f t="shared" si="31"/>
        <v/>
      </c>
      <c r="N487" s="5" t="str">
        <f t="shared" si="28"/>
        <v/>
      </c>
      <c r="O487" s="5" t="str">
        <f t="shared" si="30"/>
        <v/>
      </c>
      <c r="P487" s="5" t="str">
        <f t="shared" si="29"/>
        <v/>
      </c>
    </row>
    <row r="488" spans="1:16" ht="27" customHeight="1">
      <c r="A488" s="7" t="s">
        <v>886</v>
      </c>
      <c r="B488" s="17" t="s">
        <v>886</v>
      </c>
      <c r="C488" s="17" t="s">
        <v>886</v>
      </c>
      <c r="D488" s="18" t="s">
        <v>886</v>
      </c>
      <c r="E488" s="34" t="s">
        <v>886</v>
      </c>
      <c r="F488" s="32"/>
      <c r="G488" s="33"/>
      <c r="H488" s="22" t="s">
        <v>886</v>
      </c>
      <c r="J488" s="23" t="s">
        <v>886</v>
      </c>
      <c r="K488" s="23">
        <f>ROUNDUP(COUNTA(B$3:$B488)/30,0)</f>
        <v>17</v>
      </c>
      <c r="L488" s="24" t="str">
        <f t="shared" si="31"/>
        <v/>
      </c>
      <c r="M488" s="24" t="str">
        <f t="shared" si="31"/>
        <v/>
      </c>
      <c r="N488" s="5" t="str">
        <f t="shared" si="28"/>
        <v/>
      </c>
      <c r="O488" s="5" t="str">
        <f t="shared" si="30"/>
        <v/>
      </c>
      <c r="P488" s="5" t="str">
        <f t="shared" si="29"/>
        <v/>
      </c>
    </row>
    <row r="489" spans="1:16" ht="27" customHeight="1">
      <c r="A489" s="7" t="s">
        <v>886</v>
      </c>
      <c r="B489" s="17" t="s">
        <v>886</v>
      </c>
      <c r="C489" s="17" t="s">
        <v>886</v>
      </c>
      <c r="D489" s="18" t="s">
        <v>886</v>
      </c>
      <c r="E489" s="34" t="s">
        <v>886</v>
      </c>
      <c r="F489" s="32"/>
      <c r="G489" s="33"/>
      <c r="H489" s="22" t="s">
        <v>886</v>
      </c>
      <c r="J489" s="23" t="s">
        <v>886</v>
      </c>
      <c r="K489" s="23">
        <f>ROUNDUP(COUNTA(B$3:$B489)/30,0)</f>
        <v>17</v>
      </c>
      <c r="L489" s="24" t="str">
        <f t="shared" si="31"/>
        <v/>
      </c>
      <c r="M489" s="24" t="str">
        <f t="shared" si="31"/>
        <v/>
      </c>
      <c r="N489" s="5" t="str">
        <f t="shared" si="28"/>
        <v/>
      </c>
      <c r="O489" s="5" t="str">
        <f t="shared" si="30"/>
        <v/>
      </c>
      <c r="P489" s="5" t="str">
        <f t="shared" si="29"/>
        <v/>
      </c>
    </row>
    <row r="490" spans="1:16" ht="27" customHeight="1">
      <c r="A490" s="7" t="s">
        <v>886</v>
      </c>
      <c r="B490" s="17" t="s">
        <v>886</v>
      </c>
      <c r="C490" s="17" t="s">
        <v>886</v>
      </c>
      <c r="D490" s="18" t="s">
        <v>886</v>
      </c>
      <c r="E490" s="34" t="s">
        <v>886</v>
      </c>
      <c r="F490" s="32"/>
      <c r="G490" s="33"/>
      <c r="H490" s="22" t="s">
        <v>886</v>
      </c>
      <c r="J490" s="23" t="s">
        <v>886</v>
      </c>
      <c r="K490" s="23">
        <f>ROUNDUP(COUNTA(B$3:$B490)/30,0)</f>
        <v>17</v>
      </c>
      <c r="L490" s="24" t="str">
        <f t="shared" si="31"/>
        <v/>
      </c>
      <c r="M490" s="24" t="str">
        <f t="shared" si="31"/>
        <v/>
      </c>
      <c r="N490" s="5" t="str">
        <f t="shared" si="28"/>
        <v/>
      </c>
      <c r="O490" s="5" t="str">
        <f t="shared" si="30"/>
        <v/>
      </c>
      <c r="P490" s="5" t="str">
        <f t="shared" si="29"/>
        <v/>
      </c>
    </row>
    <row r="491" spans="1:16" ht="27" customHeight="1">
      <c r="A491" s="7" t="s">
        <v>886</v>
      </c>
      <c r="B491" s="17" t="s">
        <v>886</v>
      </c>
      <c r="C491" s="17" t="s">
        <v>886</v>
      </c>
      <c r="D491" s="18" t="s">
        <v>886</v>
      </c>
      <c r="E491" s="34" t="s">
        <v>886</v>
      </c>
      <c r="F491" s="32"/>
      <c r="G491" s="33"/>
      <c r="H491" s="22" t="s">
        <v>886</v>
      </c>
      <c r="J491" s="23" t="s">
        <v>886</v>
      </c>
      <c r="K491" s="23">
        <f>ROUNDUP(COUNTA(B$3:$B491)/30,0)</f>
        <v>17</v>
      </c>
      <c r="L491" s="24" t="str">
        <f t="shared" si="31"/>
        <v/>
      </c>
      <c r="M491" s="24" t="str">
        <f t="shared" si="31"/>
        <v/>
      </c>
      <c r="N491" s="5" t="str">
        <f t="shared" si="28"/>
        <v/>
      </c>
      <c r="O491" s="5" t="str">
        <f t="shared" si="30"/>
        <v/>
      </c>
      <c r="P491" s="5" t="str">
        <f t="shared" si="29"/>
        <v/>
      </c>
    </row>
    <row r="492" spans="1:16" ht="27" customHeight="1">
      <c r="A492" s="7" t="s">
        <v>886</v>
      </c>
      <c r="B492" s="17" t="s">
        <v>886</v>
      </c>
      <c r="C492" s="17" t="s">
        <v>886</v>
      </c>
      <c r="D492" s="18" t="s">
        <v>886</v>
      </c>
      <c r="E492" s="34" t="s">
        <v>886</v>
      </c>
      <c r="F492" s="32"/>
      <c r="G492" s="33"/>
      <c r="H492" s="22" t="s">
        <v>886</v>
      </c>
      <c r="J492" s="23" t="s">
        <v>886</v>
      </c>
      <c r="K492" s="23">
        <f>ROUNDUP(COUNTA(B$3:$B492)/30,0)</f>
        <v>17</v>
      </c>
      <c r="L492" s="24" t="str">
        <f t="shared" si="31"/>
        <v/>
      </c>
      <c r="M492" s="24" t="str">
        <f t="shared" si="31"/>
        <v/>
      </c>
      <c r="N492" s="5" t="str">
        <f t="shared" si="28"/>
        <v/>
      </c>
      <c r="O492" s="5" t="str">
        <f t="shared" si="30"/>
        <v/>
      </c>
      <c r="P492" s="5" t="str">
        <f t="shared" si="29"/>
        <v/>
      </c>
    </row>
    <row r="493" spans="1:16" ht="27" customHeight="1">
      <c r="A493" s="7" t="s">
        <v>886</v>
      </c>
      <c r="B493" s="17" t="s">
        <v>886</v>
      </c>
      <c r="C493" s="17" t="s">
        <v>886</v>
      </c>
      <c r="D493" s="18" t="s">
        <v>886</v>
      </c>
      <c r="E493" s="34" t="s">
        <v>886</v>
      </c>
      <c r="F493" s="32"/>
      <c r="G493" s="33"/>
      <c r="H493" s="22" t="s">
        <v>886</v>
      </c>
      <c r="J493" s="23" t="s">
        <v>886</v>
      </c>
      <c r="K493" s="23">
        <f>ROUNDUP(COUNTA(B$3:$B493)/30,0)</f>
        <v>17</v>
      </c>
      <c r="L493" s="24" t="str">
        <f t="shared" si="31"/>
        <v/>
      </c>
      <c r="M493" s="24" t="str">
        <f t="shared" si="31"/>
        <v/>
      </c>
      <c r="N493" s="5" t="str">
        <f t="shared" si="28"/>
        <v/>
      </c>
      <c r="O493" s="5" t="str">
        <f t="shared" si="30"/>
        <v/>
      </c>
      <c r="P493" s="5" t="str">
        <f t="shared" si="29"/>
        <v/>
      </c>
    </row>
    <row r="494" spans="1:16" ht="27" customHeight="1">
      <c r="A494" s="7" t="s">
        <v>886</v>
      </c>
      <c r="B494" s="17" t="s">
        <v>886</v>
      </c>
      <c r="C494" s="17" t="s">
        <v>886</v>
      </c>
      <c r="D494" s="18" t="s">
        <v>886</v>
      </c>
      <c r="E494" s="34" t="s">
        <v>886</v>
      </c>
      <c r="F494" s="32"/>
      <c r="G494" s="33"/>
      <c r="H494" s="22" t="s">
        <v>886</v>
      </c>
      <c r="J494" s="23" t="s">
        <v>886</v>
      </c>
      <c r="K494" s="23">
        <f>ROUNDUP(COUNTA(B$3:$B494)/30,0)</f>
        <v>17</v>
      </c>
      <c r="L494" s="24" t="str">
        <f t="shared" si="31"/>
        <v/>
      </c>
      <c r="M494" s="24" t="str">
        <f t="shared" si="31"/>
        <v/>
      </c>
      <c r="N494" s="5" t="str">
        <f t="shared" si="28"/>
        <v/>
      </c>
      <c r="O494" s="5" t="str">
        <f t="shared" si="30"/>
        <v/>
      </c>
      <c r="P494" s="5" t="str">
        <f t="shared" si="29"/>
        <v/>
      </c>
    </row>
    <row r="495" spans="1:16" ht="27" customHeight="1">
      <c r="A495" s="7" t="s">
        <v>886</v>
      </c>
      <c r="B495" s="17" t="s">
        <v>886</v>
      </c>
      <c r="C495" s="17" t="s">
        <v>886</v>
      </c>
      <c r="D495" s="18" t="s">
        <v>886</v>
      </c>
      <c r="E495" s="34" t="s">
        <v>886</v>
      </c>
      <c r="F495" s="32"/>
      <c r="G495" s="33"/>
      <c r="H495" s="22" t="s">
        <v>886</v>
      </c>
      <c r="J495" s="23" t="s">
        <v>886</v>
      </c>
      <c r="K495" s="23">
        <f>ROUNDUP(COUNTA(B$3:$B495)/30,0)</f>
        <v>17</v>
      </c>
      <c r="L495" s="24" t="str">
        <f t="shared" si="31"/>
        <v/>
      </c>
      <c r="M495" s="24" t="str">
        <f t="shared" si="31"/>
        <v/>
      </c>
      <c r="N495" s="5" t="str">
        <f t="shared" si="28"/>
        <v/>
      </c>
      <c r="O495" s="5" t="str">
        <f t="shared" si="30"/>
        <v/>
      </c>
      <c r="P495" s="5" t="str">
        <f t="shared" si="29"/>
        <v/>
      </c>
    </row>
    <row r="496" spans="1:16" ht="27" customHeight="1">
      <c r="A496" s="7" t="s">
        <v>886</v>
      </c>
      <c r="B496" s="17" t="s">
        <v>886</v>
      </c>
      <c r="C496" s="17" t="s">
        <v>886</v>
      </c>
      <c r="D496" s="18" t="s">
        <v>886</v>
      </c>
      <c r="E496" s="34" t="s">
        <v>886</v>
      </c>
      <c r="F496" s="32"/>
      <c r="G496" s="33"/>
      <c r="H496" s="22" t="s">
        <v>886</v>
      </c>
      <c r="J496" s="23" t="s">
        <v>886</v>
      </c>
      <c r="K496" s="23">
        <f>ROUNDUP(COUNTA(B$3:$B496)/30,0)</f>
        <v>17</v>
      </c>
      <c r="L496" s="24" t="str">
        <f t="shared" si="31"/>
        <v/>
      </c>
      <c r="M496" s="24" t="str">
        <f t="shared" si="31"/>
        <v/>
      </c>
      <c r="N496" s="5" t="str">
        <f t="shared" si="28"/>
        <v/>
      </c>
      <c r="O496" s="5" t="str">
        <f t="shared" si="30"/>
        <v/>
      </c>
      <c r="P496" s="5" t="str">
        <f t="shared" si="29"/>
        <v/>
      </c>
    </row>
    <row r="497" spans="1:16" ht="27" customHeight="1">
      <c r="A497" s="7" t="s">
        <v>886</v>
      </c>
      <c r="B497" s="17" t="s">
        <v>886</v>
      </c>
      <c r="C497" s="17" t="s">
        <v>886</v>
      </c>
      <c r="D497" s="18" t="s">
        <v>886</v>
      </c>
      <c r="E497" s="34" t="s">
        <v>886</v>
      </c>
      <c r="F497" s="32"/>
      <c r="G497" s="33"/>
      <c r="H497" s="22" t="s">
        <v>886</v>
      </c>
      <c r="J497" s="23" t="s">
        <v>886</v>
      </c>
      <c r="K497" s="23">
        <f>ROUNDUP(COUNTA(B$3:$B497)/30,0)</f>
        <v>17</v>
      </c>
      <c r="L497" s="24" t="str">
        <f t="shared" si="31"/>
        <v/>
      </c>
      <c r="M497" s="24" t="str">
        <f t="shared" si="31"/>
        <v/>
      </c>
      <c r="N497" s="5" t="str">
        <f t="shared" si="28"/>
        <v/>
      </c>
      <c r="O497" s="5" t="str">
        <f t="shared" si="30"/>
        <v/>
      </c>
      <c r="P497" s="5" t="str">
        <f t="shared" si="29"/>
        <v/>
      </c>
    </row>
    <row r="498" spans="1:16" ht="27" customHeight="1">
      <c r="A498" s="7" t="s">
        <v>886</v>
      </c>
      <c r="B498" s="17" t="s">
        <v>886</v>
      </c>
      <c r="C498" s="17" t="s">
        <v>886</v>
      </c>
      <c r="D498" s="18" t="s">
        <v>886</v>
      </c>
      <c r="E498" s="34" t="s">
        <v>886</v>
      </c>
      <c r="F498" s="32"/>
      <c r="G498" s="33"/>
      <c r="H498" s="22" t="s">
        <v>886</v>
      </c>
      <c r="J498" s="23" t="s">
        <v>886</v>
      </c>
      <c r="K498" s="23">
        <f>ROUNDUP(COUNTA(B$3:$B498)/30,0)</f>
        <v>17</v>
      </c>
      <c r="L498" s="24" t="str">
        <f t="shared" si="31"/>
        <v/>
      </c>
      <c r="M498" s="24" t="str">
        <f t="shared" si="31"/>
        <v/>
      </c>
      <c r="N498" s="5" t="str">
        <f t="shared" si="28"/>
        <v/>
      </c>
      <c r="O498" s="5" t="str">
        <f t="shared" si="30"/>
        <v/>
      </c>
      <c r="P498" s="5" t="str">
        <f t="shared" si="29"/>
        <v/>
      </c>
    </row>
    <row r="499" spans="1:16" ht="27" customHeight="1">
      <c r="A499" s="7" t="s">
        <v>886</v>
      </c>
      <c r="B499" s="17" t="s">
        <v>886</v>
      </c>
      <c r="C499" s="17" t="s">
        <v>886</v>
      </c>
      <c r="D499" s="18" t="s">
        <v>886</v>
      </c>
      <c r="E499" s="34" t="s">
        <v>886</v>
      </c>
      <c r="F499" s="32"/>
      <c r="G499" s="33"/>
      <c r="H499" s="22" t="s">
        <v>886</v>
      </c>
      <c r="J499" s="23" t="s">
        <v>886</v>
      </c>
      <c r="K499" s="23">
        <f>ROUNDUP(COUNTA(B$3:$B499)/30,0)</f>
        <v>17</v>
      </c>
      <c r="L499" s="24" t="str">
        <f t="shared" si="31"/>
        <v/>
      </c>
      <c r="M499" s="24" t="str">
        <f t="shared" si="31"/>
        <v/>
      </c>
      <c r="N499" s="5" t="str">
        <f>IF(LEN(C499)=0,"",LEN(C499))</f>
        <v/>
      </c>
      <c r="O499" s="5" t="str">
        <f t="shared" si="30"/>
        <v/>
      </c>
      <c r="P499" s="5" t="str">
        <f t="shared" si="29"/>
        <v/>
      </c>
    </row>
    <row r="500" spans="1:16" ht="27" customHeight="1">
      <c r="A500" s="7" t="s">
        <v>886</v>
      </c>
      <c r="B500" s="17" t="s">
        <v>886</v>
      </c>
      <c r="C500" s="17" t="s">
        <v>886</v>
      </c>
      <c r="D500" s="18" t="s">
        <v>886</v>
      </c>
      <c r="E500" s="34" t="s">
        <v>886</v>
      </c>
      <c r="F500" s="32"/>
      <c r="G500" s="33"/>
      <c r="H500" s="22" t="s">
        <v>886</v>
      </c>
      <c r="J500" s="23" t="s">
        <v>886</v>
      </c>
      <c r="K500" s="23">
        <f>ROUNDUP(COUNTA(B$3:$B500)/30,0)</f>
        <v>17</v>
      </c>
      <c r="L500" s="24" t="str">
        <f t="shared" si="31"/>
        <v/>
      </c>
      <c r="M500" s="24" t="str">
        <f t="shared" si="31"/>
        <v/>
      </c>
      <c r="N500" s="5" t="str">
        <f>IF(LEN(C500)=0,"",LEN(C500))</f>
        <v/>
      </c>
      <c r="O500" s="5" t="str">
        <f t="shared" si="30"/>
        <v/>
      </c>
      <c r="P500" s="5" t="str">
        <f t="shared" si="29"/>
        <v/>
      </c>
    </row>
    <row r="501" spans="1:16" ht="27" customHeight="1">
      <c r="A501" s="7" t="s">
        <v>886</v>
      </c>
      <c r="B501" s="17" t="s">
        <v>886</v>
      </c>
      <c r="C501" s="17" t="s">
        <v>886</v>
      </c>
      <c r="D501" s="18" t="s">
        <v>886</v>
      </c>
      <c r="E501" s="34" t="s">
        <v>886</v>
      </c>
      <c r="F501" s="32"/>
      <c r="G501" s="33"/>
      <c r="H501" s="22" t="s">
        <v>886</v>
      </c>
      <c r="J501" s="23" t="s">
        <v>886</v>
      </c>
      <c r="K501" s="23">
        <f>ROUNDUP(COUNTA(B$3:$B501)/30,0)</f>
        <v>17</v>
      </c>
      <c r="L501" s="24" t="str">
        <f t="shared" si="31"/>
        <v/>
      </c>
      <c r="M501" s="24" t="str">
        <f t="shared" si="31"/>
        <v/>
      </c>
      <c r="N501" s="5" t="str">
        <f>IF(LEN(C501)=0,"",LEN(C501))</f>
        <v/>
      </c>
      <c r="O501" s="5" t="str">
        <f t="shared" si="30"/>
        <v/>
      </c>
      <c r="P501" s="5" t="str">
        <f t="shared" si="29"/>
        <v/>
      </c>
    </row>
    <row r="502" spans="1:16" ht="27" customHeight="1" thickBot="1">
      <c r="A502" s="35" t="s">
        <v>886</v>
      </c>
      <c r="B502" s="36" t="s">
        <v>886</v>
      </c>
      <c r="C502" s="36" t="s">
        <v>886</v>
      </c>
      <c r="D502" s="18" t="s">
        <v>886</v>
      </c>
      <c r="E502" s="34" t="s">
        <v>886</v>
      </c>
      <c r="F502" s="32"/>
      <c r="G502" s="37"/>
      <c r="H502" s="22" t="s">
        <v>886</v>
      </c>
      <c r="J502" s="23" t="s">
        <v>886</v>
      </c>
      <c r="K502" s="23">
        <f>ROUNDUP(COUNTA(B$3:$B502)/30,0)</f>
        <v>17</v>
      </c>
      <c r="L502" s="24" t="str">
        <f t="shared" si="31"/>
        <v/>
      </c>
      <c r="M502" s="24" t="str">
        <f t="shared" si="31"/>
        <v/>
      </c>
      <c r="N502" s="5" t="str">
        <f>IF(LEN(C502)=0,"",LEN(C502))</f>
        <v/>
      </c>
      <c r="O502" s="5" t="str">
        <f t="shared" si="30"/>
        <v/>
      </c>
      <c r="P502" s="5" t="str">
        <f t="shared" ref="P502:P508" si="32">IF(N502="","",IF(N502&gt;=20,"フォント縮小",""))</f>
        <v/>
      </c>
    </row>
    <row r="503" spans="1:16" ht="22.5" customHeight="1" thickBot="1">
      <c r="A503" s="38"/>
      <c r="B503" s="39" t="s">
        <v>888</v>
      </c>
      <c r="C503" s="40" t="str">
        <f>"仕様書"&amp;COUNTIF(O3:O502,"仕様書")&amp;"品目、"&amp;
"規格表"&amp;COUNTIF(O3:O502,"規格表")&amp;"品目、"&amp;
"その他"&amp;COUNTA(O3:O502)-COUNTIF(O3:O502,"仕様書")-COUNTIF(O3:O502,"規格表")-COUNTBLANK(O3:O502)&amp;"品目"</f>
        <v>仕様書9品目、規格表386品目、その他40品目</v>
      </c>
      <c r="D503" s="41"/>
      <c r="E503" s="42"/>
      <c r="F503" s="43"/>
      <c r="G503" s="44">
        <f>SUM($G$3:$G$502)</f>
        <v>0</v>
      </c>
      <c r="H503" s="45" t="str">
        <f>"札なし"&amp;COUNTIF($H$3:$H$502,"予価未定")&amp;"品目"</f>
        <v>札なし435品目</v>
      </c>
      <c r="I503" s="46"/>
      <c r="J503" s="47"/>
      <c r="K503" s="47"/>
      <c r="L503" s="48"/>
      <c r="M503" s="47"/>
      <c r="N503" s="49"/>
      <c r="O503" s="50"/>
      <c r="P503" s="5" t="str">
        <f t="shared" si="32"/>
        <v/>
      </c>
    </row>
    <row r="504" spans="1:16" ht="27" customHeight="1">
      <c r="B504" s="52"/>
      <c r="C504" s="52"/>
      <c r="D504" s="53"/>
      <c r="E504" s="54"/>
      <c r="F504" s="55"/>
      <c r="G504" s="56"/>
      <c r="H504" s="57"/>
      <c r="J504" s="58"/>
      <c r="L504" s="24"/>
      <c r="P504" s="5" t="str">
        <f t="shared" si="32"/>
        <v/>
      </c>
    </row>
    <row r="505" spans="1:16" ht="27" customHeight="1">
      <c r="B505" s="52"/>
      <c r="C505" s="52"/>
      <c r="D505" s="53"/>
      <c r="E505" s="54"/>
      <c r="F505" s="55"/>
      <c r="G505" s="56"/>
      <c r="H505" s="57"/>
      <c r="J505" s="58"/>
      <c r="L505" s="24"/>
      <c r="P505" s="5" t="str">
        <f t="shared" si="32"/>
        <v/>
      </c>
    </row>
    <row r="506" spans="1:16" ht="27" customHeight="1">
      <c r="B506" s="52"/>
      <c r="C506" s="52"/>
      <c r="D506" s="53"/>
      <c r="E506" s="54"/>
      <c r="F506" s="55"/>
      <c r="G506" s="56"/>
      <c r="H506" s="57"/>
      <c r="J506" s="58"/>
      <c r="L506" s="24"/>
      <c r="P506" s="5" t="str">
        <f t="shared" si="32"/>
        <v/>
      </c>
    </row>
    <row r="507" spans="1:16" ht="27" customHeight="1">
      <c r="B507" s="52"/>
      <c r="C507" s="52"/>
      <c r="D507" s="53"/>
      <c r="E507" s="54"/>
      <c r="F507" s="55"/>
      <c r="G507" s="56"/>
      <c r="H507" s="57"/>
      <c r="J507" s="58"/>
      <c r="L507" s="24"/>
      <c r="P507" s="5" t="str">
        <f t="shared" si="32"/>
        <v/>
      </c>
    </row>
    <row r="508" spans="1:16" ht="27" customHeight="1">
      <c r="P508" s="5" t="str">
        <f t="shared" si="32"/>
        <v/>
      </c>
    </row>
    <row r="509" spans="1:16" ht="27" customHeight="1">
      <c r="B509" s="63"/>
      <c r="C509" s="63"/>
      <c r="D509" s="64"/>
      <c r="E509" s="65"/>
    </row>
    <row r="510" spans="1:16" ht="27" customHeight="1">
      <c r="B510" s="63"/>
      <c r="D510" s="64"/>
      <c r="E510" s="65"/>
    </row>
    <row r="511" spans="1:16" ht="27" customHeight="1">
      <c r="B511" s="63"/>
      <c r="C511" s="63"/>
      <c r="D511" s="64"/>
      <c r="E511" s="65"/>
    </row>
    <row r="512" spans="1:16" ht="27" customHeight="1">
      <c r="B512" s="63"/>
      <c r="C512" s="63"/>
      <c r="D512" s="64"/>
      <c r="E512" s="65"/>
    </row>
    <row r="513" spans="2:5" ht="27" customHeight="1">
      <c r="B513" s="63"/>
      <c r="C513" s="63"/>
      <c r="D513" s="64"/>
      <c r="E513" s="65"/>
    </row>
    <row r="514" spans="2:5" ht="27" customHeight="1">
      <c r="B514" s="63"/>
      <c r="C514" s="63"/>
      <c r="D514" s="64"/>
      <c r="E514" s="65"/>
    </row>
    <row r="515" spans="2:5" ht="27" customHeight="1">
      <c r="B515" s="63"/>
      <c r="C515" s="63"/>
      <c r="D515" s="64"/>
      <c r="E515" s="65"/>
    </row>
    <row r="516" spans="2:5" ht="27" customHeight="1">
      <c r="B516" s="63"/>
      <c r="C516" s="63"/>
      <c r="D516" s="64"/>
      <c r="E516" s="65"/>
    </row>
    <row r="517" spans="2:5" ht="27" customHeight="1">
      <c r="B517" s="63"/>
      <c r="C517" s="63"/>
      <c r="D517" s="64"/>
      <c r="E517" s="65"/>
    </row>
    <row r="518" spans="2:5" ht="27" customHeight="1">
      <c r="B518" s="63"/>
      <c r="C518" s="63"/>
      <c r="D518" s="64"/>
      <c r="E518" s="65"/>
    </row>
    <row r="519" spans="2:5" ht="27" customHeight="1">
      <c r="B519" s="63"/>
      <c r="C519" s="63"/>
      <c r="D519" s="64"/>
      <c r="E519" s="65"/>
    </row>
    <row r="520" spans="2:5" ht="27" customHeight="1">
      <c r="B520" s="63"/>
      <c r="C520" s="63"/>
      <c r="D520" s="64"/>
      <c r="E520" s="65"/>
    </row>
    <row r="521" spans="2:5" ht="27" customHeight="1">
      <c r="B521" s="63"/>
      <c r="C521" s="63"/>
      <c r="D521" s="64"/>
      <c r="E521" s="65"/>
    </row>
    <row r="522" spans="2:5" ht="27" customHeight="1">
      <c r="B522" s="63"/>
      <c r="C522" s="63"/>
      <c r="D522" s="64"/>
      <c r="E522" s="65"/>
    </row>
    <row r="523" spans="2:5" ht="27" customHeight="1">
      <c r="B523" s="63"/>
      <c r="C523" s="63"/>
      <c r="D523" s="64"/>
      <c r="E523" s="65"/>
    </row>
    <row r="524" spans="2:5" ht="27" customHeight="1">
      <c r="B524" s="63"/>
      <c r="C524" s="63"/>
      <c r="D524" s="64"/>
      <c r="E524" s="65"/>
    </row>
    <row r="525" spans="2:5" ht="27" customHeight="1">
      <c r="B525" s="63"/>
      <c r="C525" s="63"/>
      <c r="D525" s="64"/>
      <c r="E525" s="65"/>
    </row>
    <row r="526" spans="2:5" ht="27" customHeight="1">
      <c r="B526" s="63"/>
      <c r="C526" s="63"/>
      <c r="D526" s="64"/>
      <c r="E526" s="65"/>
    </row>
    <row r="527" spans="2:5" ht="27" customHeight="1">
      <c r="B527" s="63"/>
      <c r="C527" s="63"/>
      <c r="D527" s="64"/>
      <c r="E527" s="65"/>
    </row>
    <row r="528" spans="2:5" ht="27" customHeight="1">
      <c r="B528" s="63"/>
      <c r="C528" s="63"/>
      <c r="D528" s="64"/>
      <c r="E528" s="65"/>
    </row>
    <row r="529" spans="2:5" ht="27" customHeight="1">
      <c r="B529" s="63"/>
      <c r="C529" s="63"/>
      <c r="D529" s="64"/>
      <c r="E529" s="65"/>
    </row>
    <row r="530" spans="2:5" ht="27" customHeight="1">
      <c r="B530" s="63"/>
      <c r="C530" s="63"/>
      <c r="D530" s="64"/>
      <c r="E530" s="65"/>
    </row>
    <row r="531" spans="2:5" ht="27" customHeight="1">
      <c r="B531" s="63"/>
      <c r="C531" s="63"/>
      <c r="D531" s="64"/>
      <c r="E531" s="65"/>
    </row>
    <row r="532" spans="2:5" ht="27" customHeight="1">
      <c r="B532" s="63"/>
      <c r="C532" s="63"/>
      <c r="D532" s="64"/>
      <c r="E532" s="65"/>
    </row>
    <row r="533" spans="2:5" ht="27" customHeight="1">
      <c r="B533" s="63"/>
      <c r="C533" s="63"/>
      <c r="D533" s="64"/>
      <c r="E533" s="65"/>
    </row>
    <row r="534" spans="2:5" ht="27" customHeight="1">
      <c r="B534" s="63"/>
      <c r="C534" s="63"/>
      <c r="D534" s="64"/>
      <c r="E534" s="65"/>
    </row>
    <row r="535" spans="2:5" ht="27" customHeight="1">
      <c r="B535" s="63"/>
      <c r="C535" s="63"/>
      <c r="D535" s="64"/>
      <c r="E535" s="65"/>
    </row>
    <row r="536" spans="2:5" ht="27" customHeight="1">
      <c r="B536" s="63"/>
      <c r="C536" s="63"/>
      <c r="D536" s="64"/>
      <c r="E536" s="65"/>
    </row>
    <row r="537" spans="2:5" ht="27" customHeight="1">
      <c r="B537" s="63"/>
      <c r="C537" s="63"/>
      <c r="D537" s="64"/>
      <c r="E537" s="65"/>
    </row>
    <row r="538" spans="2:5" ht="27" customHeight="1">
      <c r="B538" s="63"/>
      <c r="C538" s="63"/>
      <c r="D538" s="64"/>
      <c r="E538" s="65"/>
    </row>
    <row r="539" spans="2:5" ht="27" customHeight="1">
      <c r="B539" s="63"/>
      <c r="C539" s="63"/>
      <c r="D539" s="64"/>
      <c r="E539" s="65"/>
    </row>
    <row r="540" spans="2:5" ht="27" customHeight="1">
      <c r="B540" s="63"/>
      <c r="C540" s="63"/>
      <c r="D540" s="64"/>
      <c r="E540" s="65"/>
    </row>
    <row r="541" spans="2:5" ht="27" customHeight="1">
      <c r="B541" s="63"/>
      <c r="C541" s="63"/>
      <c r="D541" s="64"/>
      <c r="E541" s="65"/>
    </row>
    <row r="542" spans="2:5" ht="27" customHeight="1">
      <c r="B542" s="63"/>
      <c r="C542" s="63"/>
      <c r="D542" s="64"/>
      <c r="E542" s="65"/>
    </row>
    <row r="543" spans="2:5" ht="27" customHeight="1">
      <c r="B543" s="63"/>
      <c r="C543" s="63"/>
      <c r="D543" s="64"/>
      <c r="E543" s="65"/>
    </row>
    <row r="544" spans="2:5" ht="27" customHeight="1">
      <c r="B544" s="63"/>
      <c r="C544" s="63"/>
      <c r="D544" s="64"/>
      <c r="E544" s="65"/>
    </row>
    <row r="545" spans="2:5" ht="27" customHeight="1">
      <c r="B545" s="63"/>
      <c r="C545" s="63"/>
      <c r="D545" s="64"/>
      <c r="E545" s="65"/>
    </row>
    <row r="546" spans="2:5" ht="27" customHeight="1">
      <c r="B546" s="63"/>
      <c r="C546" s="63"/>
      <c r="D546" s="64"/>
      <c r="E546" s="65"/>
    </row>
    <row r="547" spans="2:5" ht="27" customHeight="1">
      <c r="B547" s="63"/>
      <c r="C547" s="63"/>
      <c r="D547" s="64"/>
      <c r="E547" s="65"/>
    </row>
    <row r="548" spans="2:5" ht="27" customHeight="1">
      <c r="B548" s="63"/>
      <c r="C548" s="63"/>
      <c r="D548" s="64"/>
      <c r="E548" s="65"/>
    </row>
    <row r="549" spans="2:5" ht="27" customHeight="1">
      <c r="B549" s="63"/>
      <c r="C549" s="63"/>
      <c r="D549" s="64"/>
      <c r="E549" s="65"/>
    </row>
    <row r="550" spans="2:5" ht="27" customHeight="1">
      <c r="B550" s="63"/>
      <c r="C550" s="63"/>
      <c r="D550" s="64"/>
      <c r="E550" s="65"/>
    </row>
    <row r="551" spans="2:5" ht="27" customHeight="1">
      <c r="B551" s="63"/>
      <c r="C551" s="63"/>
      <c r="D551" s="64"/>
      <c r="E551" s="65"/>
    </row>
    <row r="552" spans="2:5" ht="27" customHeight="1">
      <c r="B552" s="63"/>
      <c r="C552" s="63"/>
      <c r="D552" s="64"/>
      <c r="E552" s="65"/>
    </row>
    <row r="553" spans="2:5" ht="27" customHeight="1">
      <c r="B553" s="63"/>
      <c r="C553" s="63"/>
      <c r="D553" s="64"/>
      <c r="E553" s="65"/>
    </row>
    <row r="554" spans="2:5" ht="27" customHeight="1">
      <c r="B554" s="63"/>
      <c r="C554" s="63"/>
      <c r="D554" s="64"/>
      <c r="E554" s="65"/>
    </row>
    <row r="555" spans="2:5" ht="27" customHeight="1">
      <c r="B555" s="63"/>
      <c r="C555" s="63"/>
      <c r="D555" s="64"/>
      <c r="E555" s="65"/>
    </row>
    <row r="556" spans="2:5" ht="27" customHeight="1">
      <c r="B556" s="63"/>
      <c r="C556" s="63"/>
      <c r="D556" s="64"/>
      <c r="E556" s="65"/>
    </row>
    <row r="557" spans="2:5" ht="27" customHeight="1">
      <c r="B557" s="63"/>
      <c r="C557" s="63"/>
      <c r="D557" s="64"/>
      <c r="E557" s="65"/>
    </row>
    <row r="558" spans="2:5" ht="27" customHeight="1">
      <c r="B558" s="63"/>
      <c r="C558" s="63"/>
      <c r="D558" s="64"/>
      <c r="E558" s="65"/>
    </row>
    <row r="559" spans="2:5" ht="27" customHeight="1">
      <c r="B559" s="63"/>
      <c r="C559" s="63"/>
      <c r="D559" s="64"/>
      <c r="E559" s="65"/>
    </row>
    <row r="560" spans="2:5" ht="27" customHeight="1">
      <c r="B560" s="63"/>
      <c r="C560" s="63"/>
      <c r="D560" s="64"/>
      <c r="E560" s="65"/>
    </row>
    <row r="561" spans="2:5" ht="27" customHeight="1">
      <c r="B561" s="63"/>
      <c r="C561" s="63"/>
      <c r="D561" s="64"/>
      <c r="E561" s="65"/>
    </row>
    <row r="562" spans="2:5" ht="27" customHeight="1">
      <c r="B562" s="63"/>
      <c r="C562" s="63"/>
      <c r="D562" s="64"/>
      <c r="E562" s="65"/>
    </row>
    <row r="563" spans="2:5" ht="27" customHeight="1">
      <c r="B563" s="63"/>
      <c r="C563" s="63"/>
      <c r="D563" s="64"/>
      <c r="E563" s="65"/>
    </row>
    <row r="564" spans="2:5" ht="27" customHeight="1">
      <c r="B564" s="63"/>
      <c r="C564" s="63"/>
      <c r="D564" s="64"/>
      <c r="E564" s="65"/>
    </row>
    <row r="565" spans="2:5" ht="27" customHeight="1">
      <c r="B565" s="63"/>
      <c r="C565" s="63"/>
      <c r="D565" s="64"/>
      <c r="E565" s="65"/>
    </row>
    <row r="566" spans="2:5" ht="27" customHeight="1">
      <c r="B566" s="63"/>
      <c r="C566" s="63"/>
      <c r="D566" s="64"/>
      <c r="E566" s="65"/>
    </row>
    <row r="567" spans="2:5" ht="27" customHeight="1">
      <c r="B567" s="63"/>
      <c r="C567" s="63"/>
      <c r="D567" s="64"/>
      <c r="E567" s="65"/>
    </row>
    <row r="568" spans="2:5" ht="27" customHeight="1">
      <c r="B568" s="63"/>
      <c r="C568" s="63"/>
      <c r="D568" s="64"/>
      <c r="E568" s="65"/>
    </row>
    <row r="569" spans="2:5" ht="27" customHeight="1">
      <c r="B569" s="63"/>
      <c r="C569" s="63"/>
      <c r="D569" s="64"/>
      <c r="E569" s="65"/>
    </row>
    <row r="570" spans="2:5" ht="27" customHeight="1">
      <c r="B570" s="63"/>
      <c r="C570" s="63"/>
      <c r="D570" s="64"/>
      <c r="E570" s="65"/>
    </row>
    <row r="571" spans="2:5" ht="27" customHeight="1">
      <c r="B571" s="63"/>
      <c r="C571" s="63"/>
      <c r="D571" s="64"/>
      <c r="E571" s="65"/>
    </row>
    <row r="572" spans="2:5" ht="27" customHeight="1">
      <c r="B572" s="63"/>
      <c r="C572" s="63"/>
      <c r="D572" s="64"/>
      <c r="E572" s="65"/>
    </row>
    <row r="573" spans="2:5" ht="27" customHeight="1">
      <c r="B573" s="63"/>
      <c r="C573" s="63"/>
      <c r="D573" s="64"/>
      <c r="E573" s="65"/>
    </row>
    <row r="574" spans="2:5" ht="27" customHeight="1">
      <c r="B574" s="63"/>
      <c r="C574" s="63"/>
      <c r="D574" s="64"/>
      <c r="E574" s="65"/>
    </row>
    <row r="575" spans="2:5" ht="27" customHeight="1">
      <c r="B575" s="63"/>
      <c r="C575" s="63"/>
      <c r="D575" s="64"/>
      <c r="E575" s="65"/>
    </row>
    <row r="576" spans="2:5" ht="27" customHeight="1">
      <c r="B576" s="63"/>
      <c r="C576" s="63"/>
      <c r="D576" s="64"/>
      <c r="E576" s="65"/>
    </row>
    <row r="577" spans="2:5" ht="27" customHeight="1">
      <c r="B577" s="63"/>
      <c r="C577" s="63"/>
      <c r="D577" s="64"/>
      <c r="E577" s="65"/>
    </row>
    <row r="578" spans="2:5" ht="27" customHeight="1">
      <c r="B578" s="63"/>
      <c r="C578" s="63"/>
      <c r="D578" s="64"/>
      <c r="E578" s="65"/>
    </row>
    <row r="579" spans="2:5" ht="27" customHeight="1">
      <c r="B579" s="63"/>
      <c r="C579" s="63"/>
      <c r="D579" s="64"/>
      <c r="E579" s="65"/>
    </row>
    <row r="580" spans="2:5" ht="27" customHeight="1">
      <c r="B580" s="63"/>
      <c r="C580" s="63"/>
      <c r="D580" s="64"/>
      <c r="E580" s="65"/>
    </row>
    <row r="581" spans="2:5" ht="27" customHeight="1">
      <c r="B581" s="63"/>
      <c r="C581" s="63"/>
      <c r="D581" s="64"/>
      <c r="E581" s="65"/>
    </row>
    <row r="582" spans="2:5" ht="27" customHeight="1">
      <c r="B582" s="63"/>
      <c r="C582" s="63"/>
      <c r="D582" s="64"/>
      <c r="E582" s="65"/>
    </row>
    <row r="583" spans="2:5" ht="27" customHeight="1">
      <c r="B583" s="63"/>
      <c r="C583" s="63"/>
      <c r="D583" s="64"/>
      <c r="E583" s="65"/>
    </row>
    <row r="584" spans="2:5" ht="27" customHeight="1">
      <c r="B584" s="63"/>
      <c r="C584" s="63"/>
      <c r="D584" s="64"/>
      <c r="E584" s="65"/>
    </row>
    <row r="585" spans="2:5" ht="27" customHeight="1">
      <c r="B585" s="63"/>
      <c r="C585" s="63"/>
      <c r="D585" s="64"/>
      <c r="E585" s="65"/>
    </row>
    <row r="586" spans="2:5" ht="27" customHeight="1">
      <c r="B586" s="63"/>
      <c r="C586" s="63"/>
      <c r="D586" s="64"/>
      <c r="E586" s="65"/>
    </row>
    <row r="587" spans="2:5" ht="27" customHeight="1">
      <c r="B587" s="63"/>
      <c r="C587" s="63"/>
      <c r="D587" s="64"/>
      <c r="E587" s="65"/>
    </row>
    <row r="588" spans="2:5" ht="27" customHeight="1">
      <c r="B588" s="63"/>
      <c r="C588" s="63"/>
      <c r="D588" s="64"/>
      <c r="E588" s="65"/>
    </row>
    <row r="589" spans="2:5" ht="27" customHeight="1">
      <c r="B589" s="63"/>
      <c r="C589" s="63"/>
      <c r="D589" s="64"/>
      <c r="E589" s="65"/>
    </row>
    <row r="590" spans="2:5" ht="27" customHeight="1">
      <c r="B590" s="63"/>
      <c r="C590" s="63"/>
      <c r="D590" s="64"/>
      <c r="E590" s="65"/>
    </row>
    <row r="591" spans="2:5" ht="27" customHeight="1">
      <c r="B591" s="63"/>
      <c r="C591" s="63"/>
      <c r="D591" s="64"/>
      <c r="E591" s="65"/>
    </row>
    <row r="592" spans="2:5" ht="27" customHeight="1">
      <c r="B592" s="63"/>
      <c r="C592" s="63"/>
      <c r="D592" s="64"/>
      <c r="E592" s="65"/>
    </row>
    <row r="593" spans="2:5" ht="27" customHeight="1">
      <c r="B593" s="63"/>
      <c r="C593" s="63"/>
      <c r="D593" s="64"/>
      <c r="E593" s="65"/>
    </row>
    <row r="594" spans="2:5" ht="27" customHeight="1">
      <c r="B594" s="63"/>
      <c r="C594" s="63"/>
      <c r="D594" s="64"/>
      <c r="E594" s="65"/>
    </row>
    <row r="595" spans="2:5" ht="27" customHeight="1">
      <c r="B595" s="63"/>
      <c r="C595" s="63"/>
      <c r="D595" s="64"/>
      <c r="E595" s="65"/>
    </row>
    <row r="596" spans="2:5" ht="27" customHeight="1">
      <c r="B596" s="63"/>
      <c r="C596" s="63"/>
      <c r="D596" s="64"/>
      <c r="E596" s="65"/>
    </row>
    <row r="597" spans="2:5" ht="27" customHeight="1">
      <c r="B597" s="63"/>
      <c r="C597" s="63"/>
      <c r="D597" s="64"/>
      <c r="E597" s="65"/>
    </row>
    <row r="598" spans="2:5" ht="27" customHeight="1">
      <c r="B598" s="63"/>
      <c r="C598" s="63"/>
      <c r="D598" s="64"/>
      <c r="E598" s="65"/>
    </row>
    <row r="599" spans="2:5" ht="27" customHeight="1">
      <c r="B599" s="63"/>
      <c r="C599" s="63"/>
      <c r="D599" s="64"/>
      <c r="E599" s="65"/>
    </row>
    <row r="600" spans="2:5" ht="27" customHeight="1">
      <c r="B600" s="63"/>
      <c r="C600" s="63"/>
      <c r="D600" s="64"/>
      <c r="E600" s="65"/>
    </row>
    <row r="601" spans="2:5" ht="27" customHeight="1">
      <c r="B601" s="63"/>
      <c r="C601" s="63"/>
      <c r="D601" s="64"/>
      <c r="E601" s="65"/>
    </row>
    <row r="602" spans="2:5" ht="27" customHeight="1">
      <c r="B602" s="63"/>
      <c r="C602" s="63"/>
      <c r="D602" s="64"/>
      <c r="E602" s="65"/>
    </row>
    <row r="603" spans="2:5" ht="27" customHeight="1">
      <c r="B603" s="63"/>
      <c r="C603" s="63"/>
      <c r="D603" s="64"/>
      <c r="E603" s="65"/>
    </row>
    <row r="604" spans="2:5" ht="27" customHeight="1">
      <c r="B604" s="63"/>
      <c r="C604" s="63"/>
      <c r="D604" s="64"/>
      <c r="E604" s="65"/>
    </row>
    <row r="605" spans="2:5" ht="27" customHeight="1">
      <c r="B605" s="63"/>
      <c r="C605" s="63"/>
      <c r="D605" s="64"/>
      <c r="E605" s="65"/>
    </row>
    <row r="606" spans="2:5" ht="27" customHeight="1">
      <c r="B606" s="63"/>
      <c r="C606" s="63"/>
      <c r="D606" s="64"/>
      <c r="E606" s="65"/>
    </row>
    <row r="607" spans="2:5" ht="27" customHeight="1">
      <c r="B607" s="63"/>
      <c r="C607" s="63"/>
      <c r="D607" s="64"/>
      <c r="E607" s="65"/>
    </row>
    <row r="608" spans="2:5" ht="27" customHeight="1">
      <c r="B608" s="63"/>
      <c r="C608" s="63"/>
      <c r="D608" s="64"/>
      <c r="E608" s="65"/>
    </row>
    <row r="609" spans="2:5" ht="27" customHeight="1">
      <c r="B609" s="63"/>
      <c r="C609" s="63"/>
      <c r="D609" s="64"/>
      <c r="E609" s="65"/>
    </row>
    <row r="610" spans="2:5" ht="27" customHeight="1">
      <c r="B610" s="63"/>
      <c r="C610" s="63"/>
      <c r="D610" s="64"/>
      <c r="E610" s="65"/>
    </row>
    <row r="611" spans="2:5" ht="27" customHeight="1">
      <c r="B611" s="63"/>
      <c r="C611" s="63"/>
      <c r="D611" s="64"/>
      <c r="E611" s="65"/>
    </row>
    <row r="612" spans="2:5" ht="27" customHeight="1">
      <c r="B612" s="63"/>
      <c r="C612" s="63"/>
      <c r="D612" s="64"/>
      <c r="E612" s="65"/>
    </row>
    <row r="613" spans="2:5" ht="27" customHeight="1">
      <c r="B613" s="63"/>
      <c r="C613" s="63"/>
      <c r="D613" s="64"/>
      <c r="E613" s="65"/>
    </row>
    <row r="614" spans="2:5" ht="27" customHeight="1">
      <c r="B614" s="63"/>
      <c r="C614" s="63"/>
      <c r="D614" s="64"/>
      <c r="E614" s="65"/>
    </row>
    <row r="615" spans="2:5" ht="27" customHeight="1">
      <c r="B615" s="63"/>
      <c r="C615" s="63"/>
      <c r="D615" s="64"/>
      <c r="E615" s="65"/>
    </row>
    <row r="616" spans="2:5" ht="27" customHeight="1">
      <c r="B616" s="63"/>
      <c r="C616" s="63"/>
      <c r="D616" s="64"/>
      <c r="E616" s="65"/>
    </row>
    <row r="617" spans="2:5" ht="27" customHeight="1">
      <c r="B617" s="63"/>
      <c r="C617" s="63"/>
      <c r="D617" s="64"/>
      <c r="E617" s="65"/>
    </row>
    <row r="618" spans="2:5" ht="27" customHeight="1">
      <c r="B618" s="63"/>
      <c r="C618" s="63"/>
      <c r="D618" s="64"/>
      <c r="E618" s="65"/>
    </row>
    <row r="619" spans="2:5" ht="27" customHeight="1">
      <c r="B619" s="63"/>
      <c r="C619" s="63"/>
      <c r="D619" s="64"/>
      <c r="E619" s="65"/>
    </row>
    <row r="620" spans="2:5" ht="27" customHeight="1">
      <c r="B620" s="63"/>
      <c r="C620" s="63"/>
      <c r="D620" s="64"/>
      <c r="E620" s="65"/>
    </row>
    <row r="621" spans="2:5" ht="27" customHeight="1">
      <c r="B621" s="63"/>
      <c r="C621" s="63"/>
      <c r="D621" s="64"/>
      <c r="E621" s="65"/>
    </row>
    <row r="622" spans="2:5" ht="27" customHeight="1">
      <c r="B622" s="63"/>
      <c r="C622" s="63"/>
      <c r="D622" s="64"/>
      <c r="E622" s="65"/>
    </row>
    <row r="623" spans="2:5" ht="27" customHeight="1">
      <c r="B623" s="63"/>
      <c r="C623" s="63"/>
      <c r="D623" s="64"/>
      <c r="E623" s="65"/>
    </row>
    <row r="624" spans="2:5" ht="27" customHeight="1">
      <c r="B624" s="63"/>
      <c r="C624" s="63"/>
      <c r="D624" s="64"/>
      <c r="E624" s="65"/>
    </row>
    <row r="625" spans="2:5" ht="27" customHeight="1">
      <c r="B625" s="63"/>
      <c r="C625" s="63"/>
      <c r="D625" s="64"/>
      <c r="E625" s="65"/>
    </row>
    <row r="626" spans="2:5" ht="27" customHeight="1">
      <c r="B626" s="63"/>
      <c r="C626" s="63"/>
      <c r="D626" s="64"/>
      <c r="E626" s="65"/>
    </row>
    <row r="627" spans="2:5" ht="27" customHeight="1">
      <c r="B627" s="63"/>
      <c r="C627" s="63"/>
      <c r="D627" s="64"/>
      <c r="E627" s="65"/>
    </row>
    <row r="628" spans="2:5" ht="27" customHeight="1">
      <c r="B628" s="63"/>
      <c r="C628" s="63"/>
      <c r="D628" s="64"/>
      <c r="E628" s="65"/>
    </row>
    <row r="629" spans="2:5" ht="27" customHeight="1">
      <c r="B629" s="63"/>
      <c r="C629" s="63"/>
      <c r="D629" s="64"/>
      <c r="E629" s="65"/>
    </row>
    <row r="630" spans="2:5" ht="27" customHeight="1">
      <c r="B630" s="63"/>
      <c r="C630" s="63"/>
      <c r="D630" s="64"/>
      <c r="E630" s="65"/>
    </row>
    <row r="631" spans="2:5" ht="27" customHeight="1">
      <c r="B631" s="63"/>
      <c r="C631" s="63"/>
      <c r="D631" s="64"/>
      <c r="E631" s="65"/>
    </row>
    <row r="632" spans="2:5" ht="27" customHeight="1">
      <c r="B632" s="63"/>
      <c r="C632" s="63"/>
      <c r="D632" s="64"/>
      <c r="E632" s="65"/>
    </row>
    <row r="633" spans="2:5" ht="27" customHeight="1">
      <c r="B633" s="63"/>
      <c r="C633" s="63"/>
      <c r="D633" s="64"/>
      <c r="E633" s="65"/>
    </row>
    <row r="634" spans="2:5" ht="27" customHeight="1">
      <c r="B634" s="63"/>
      <c r="C634" s="63"/>
      <c r="D634" s="64"/>
      <c r="E634" s="65"/>
    </row>
    <row r="635" spans="2:5" ht="27" customHeight="1">
      <c r="B635" s="63"/>
      <c r="C635" s="63"/>
      <c r="D635" s="64"/>
      <c r="E635" s="65"/>
    </row>
    <row r="636" spans="2:5" ht="27" customHeight="1">
      <c r="B636" s="63"/>
      <c r="C636" s="63"/>
      <c r="D636" s="64"/>
      <c r="E636" s="65"/>
    </row>
    <row r="637" spans="2:5" ht="27" customHeight="1">
      <c r="B637" s="63"/>
      <c r="C637" s="63"/>
      <c r="D637" s="64"/>
      <c r="E637" s="65"/>
    </row>
    <row r="638" spans="2:5" ht="27" customHeight="1">
      <c r="B638" s="63"/>
      <c r="C638" s="63"/>
      <c r="D638" s="64"/>
      <c r="E638" s="65"/>
    </row>
    <row r="639" spans="2:5" ht="27" customHeight="1">
      <c r="B639" s="63"/>
      <c r="C639" s="63"/>
      <c r="D639" s="64"/>
      <c r="E639" s="65"/>
    </row>
    <row r="640" spans="2:5" ht="27" customHeight="1">
      <c r="B640" s="63"/>
      <c r="C640" s="63"/>
      <c r="D640" s="64"/>
      <c r="E640" s="65"/>
    </row>
    <row r="641" spans="2:5" ht="27" customHeight="1">
      <c r="B641" s="63"/>
      <c r="C641" s="63"/>
      <c r="D641" s="64"/>
      <c r="E641" s="65"/>
    </row>
    <row r="642" spans="2:5" ht="27" customHeight="1">
      <c r="B642" s="63"/>
      <c r="C642" s="63"/>
      <c r="D642" s="64"/>
      <c r="E642" s="65"/>
    </row>
    <row r="643" spans="2:5" ht="27" customHeight="1">
      <c r="B643" s="63"/>
      <c r="C643" s="63"/>
      <c r="D643" s="64"/>
      <c r="E643" s="65"/>
    </row>
    <row r="644" spans="2:5" ht="27" customHeight="1">
      <c r="B644" s="63"/>
      <c r="C644" s="63"/>
      <c r="D644" s="64"/>
      <c r="E644" s="65"/>
    </row>
    <row r="645" spans="2:5" ht="27" customHeight="1">
      <c r="B645" s="63"/>
      <c r="C645" s="63"/>
      <c r="D645" s="64"/>
      <c r="E645" s="65"/>
    </row>
    <row r="646" spans="2:5" ht="27" customHeight="1">
      <c r="B646" s="63"/>
      <c r="C646" s="63"/>
      <c r="D646" s="64"/>
      <c r="E646" s="65"/>
    </row>
    <row r="647" spans="2:5" ht="27" customHeight="1">
      <c r="B647" s="63"/>
      <c r="C647" s="63"/>
      <c r="D647" s="64"/>
      <c r="E647" s="65"/>
    </row>
    <row r="648" spans="2:5" ht="27" customHeight="1">
      <c r="B648" s="63"/>
      <c r="C648" s="63"/>
      <c r="D648" s="64"/>
      <c r="E648" s="65"/>
    </row>
    <row r="649" spans="2:5" ht="27" customHeight="1">
      <c r="B649" s="63"/>
      <c r="C649" s="63"/>
      <c r="D649" s="64"/>
      <c r="E649" s="65"/>
    </row>
    <row r="650" spans="2:5" ht="27" customHeight="1">
      <c r="B650" s="63"/>
      <c r="C650" s="63"/>
      <c r="D650" s="64"/>
      <c r="E650" s="65"/>
    </row>
    <row r="651" spans="2:5" ht="27" customHeight="1">
      <c r="B651" s="63"/>
      <c r="C651" s="63"/>
      <c r="D651" s="64"/>
      <c r="E651" s="65"/>
    </row>
    <row r="652" spans="2:5" ht="27" customHeight="1">
      <c r="B652" s="63"/>
      <c r="C652" s="63"/>
      <c r="D652" s="64"/>
      <c r="E652" s="65"/>
    </row>
    <row r="653" spans="2:5" ht="27" customHeight="1">
      <c r="B653" s="63"/>
      <c r="C653" s="63"/>
      <c r="D653" s="64"/>
      <c r="E653" s="65"/>
    </row>
    <row r="654" spans="2:5" ht="27" customHeight="1">
      <c r="B654" s="63"/>
      <c r="C654" s="63"/>
      <c r="D654" s="64"/>
      <c r="E654" s="65"/>
    </row>
    <row r="655" spans="2:5" ht="27" customHeight="1">
      <c r="B655" s="63"/>
      <c r="C655" s="63"/>
      <c r="D655" s="64"/>
      <c r="E655" s="65"/>
    </row>
    <row r="656" spans="2:5" ht="27" customHeight="1">
      <c r="B656" s="63"/>
      <c r="C656" s="63"/>
      <c r="D656" s="64"/>
      <c r="E656" s="65"/>
    </row>
    <row r="657" spans="2:5" ht="27" customHeight="1">
      <c r="B657" s="63"/>
      <c r="C657" s="63"/>
      <c r="D657" s="64"/>
      <c r="E657" s="65"/>
    </row>
    <row r="658" spans="2:5" ht="27" customHeight="1">
      <c r="B658" s="63"/>
      <c r="C658" s="63"/>
      <c r="D658" s="64"/>
      <c r="E658" s="65"/>
    </row>
    <row r="659" spans="2:5" ht="27" customHeight="1">
      <c r="B659" s="63"/>
      <c r="C659" s="63"/>
      <c r="D659" s="64"/>
      <c r="E659" s="65"/>
    </row>
    <row r="660" spans="2:5" ht="27" customHeight="1">
      <c r="B660" s="63"/>
      <c r="C660" s="63"/>
      <c r="D660" s="64"/>
      <c r="E660" s="65"/>
    </row>
    <row r="661" spans="2:5" ht="27" customHeight="1">
      <c r="B661" s="63"/>
      <c r="C661" s="63"/>
      <c r="D661" s="64"/>
      <c r="E661" s="65"/>
    </row>
    <row r="662" spans="2:5" ht="27" customHeight="1">
      <c r="B662" s="63"/>
      <c r="C662" s="63"/>
      <c r="D662" s="64"/>
      <c r="E662" s="65"/>
    </row>
    <row r="663" spans="2:5" ht="27" customHeight="1">
      <c r="B663" s="63"/>
      <c r="C663" s="63"/>
      <c r="D663" s="64"/>
      <c r="E663" s="65"/>
    </row>
    <row r="664" spans="2:5" ht="27" customHeight="1">
      <c r="B664" s="63"/>
      <c r="C664" s="63"/>
      <c r="D664" s="64"/>
      <c r="E664" s="65"/>
    </row>
    <row r="665" spans="2:5" ht="27" customHeight="1">
      <c r="B665" s="63"/>
      <c r="C665" s="63"/>
      <c r="D665" s="64"/>
      <c r="E665" s="65"/>
    </row>
    <row r="666" spans="2:5" ht="27" customHeight="1">
      <c r="B666" s="63"/>
      <c r="C666" s="63"/>
      <c r="D666" s="64"/>
      <c r="E666" s="65"/>
    </row>
    <row r="667" spans="2:5" ht="27" customHeight="1">
      <c r="B667" s="63"/>
      <c r="C667" s="63"/>
      <c r="D667" s="64"/>
      <c r="E667" s="65"/>
    </row>
    <row r="668" spans="2:5" ht="27" customHeight="1">
      <c r="B668" s="63"/>
      <c r="C668" s="63"/>
      <c r="D668" s="64"/>
      <c r="E668" s="65"/>
    </row>
    <row r="669" spans="2:5" ht="27" customHeight="1">
      <c r="B669" s="63"/>
      <c r="C669" s="63"/>
      <c r="D669" s="64"/>
      <c r="E669" s="65"/>
    </row>
    <row r="670" spans="2:5" ht="27" customHeight="1">
      <c r="B670" s="63"/>
      <c r="C670" s="63"/>
      <c r="D670" s="64"/>
      <c r="E670" s="65"/>
    </row>
    <row r="671" spans="2:5" ht="27" customHeight="1">
      <c r="B671" s="63"/>
      <c r="C671" s="63"/>
      <c r="D671" s="64"/>
      <c r="E671" s="65"/>
    </row>
    <row r="672" spans="2:5" ht="27" customHeight="1">
      <c r="B672" s="63"/>
      <c r="C672" s="63"/>
      <c r="D672" s="64"/>
      <c r="E672" s="65"/>
    </row>
    <row r="673" spans="2:5" ht="27" customHeight="1">
      <c r="B673" s="63"/>
      <c r="C673" s="63"/>
      <c r="D673" s="64"/>
      <c r="E673" s="65"/>
    </row>
    <row r="674" spans="2:5" ht="27" customHeight="1">
      <c r="B674" s="63"/>
      <c r="C674" s="63"/>
      <c r="D674" s="64"/>
      <c r="E674" s="65"/>
    </row>
    <row r="675" spans="2:5" ht="27" customHeight="1">
      <c r="B675" s="63"/>
      <c r="C675" s="63"/>
      <c r="D675" s="64"/>
      <c r="E675" s="65"/>
    </row>
    <row r="676" spans="2:5" ht="27" customHeight="1">
      <c r="B676" s="63"/>
      <c r="C676" s="63"/>
      <c r="D676" s="64"/>
      <c r="E676" s="65"/>
    </row>
    <row r="677" spans="2:5" ht="27" customHeight="1">
      <c r="B677" s="63"/>
      <c r="C677" s="63"/>
      <c r="D677" s="64"/>
      <c r="E677" s="65"/>
    </row>
    <row r="678" spans="2:5" ht="27" customHeight="1">
      <c r="B678" s="63"/>
      <c r="C678" s="63"/>
      <c r="D678" s="64"/>
      <c r="E678" s="65"/>
    </row>
    <row r="679" spans="2:5" ht="27" customHeight="1">
      <c r="B679" s="63"/>
      <c r="C679" s="63"/>
      <c r="D679" s="64"/>
      <c r="E679" s="65"/>
    </row>
    <row r="680" spans="2:5" ht="27" customHeight="1">
      <c r="B680" s="63"/>
      <c r="C680" s="63"/>
      <c r="D680" s="64"/>
      <c r="E680" s="65"/>
    </row>
    <row r="681" spans="2:5" ht="27" customHeight="1">
      <c r="B681" s="63"/>
      <c r="C681" s="63"/>
      <c r="D681" s="64"/>
      <c r="E681" s="65"/>
    </row>
    <row r="682" spans="2:5" ht="27" customHeight="1">
      <c r="B682" s="63"/>
      <c r="C682" s="63"/>
      <c r="D682" s="64"/>
      <c r="E682" s="65"/>
    </row>
    <row r="683" spans="2:5" ht="27" customHeight="1">
      <c r="B683" s="63"/>
      <c r="C683" s="63"/>
      <c r="D683" s="64"/>
      <c r="E683" s="65"/>
    </row>
    <row r="684" spans="2:5" ht="27" customHeight="1">
      <c r="B684" s="63"/>
      <c r="C684" s="63"/>
      <c r="D684" s="64"/>
      <c r="E684" s="65"/>
    </row>
    <row r="685" spans="2:5" ht="27" customHeight="1">
      <c r="B685" s="63"/>
      <c r="C685" s="63"/>
      <c r="D685" s="64"/>
      <c r="E685" s="65"/>
    </row>
    <row r="686" spans="2:5" ht="27" customHeight="1">
      <c r="B686" s="63"/>
      <c r="C686" s="63"/>
      <c r="D686" s="64"/>
      <c r="E686" s="65"/>
    </row>
    <row r="687" spans="2:5" ht="27" customHeight="1">
      <c r="B687" s="63"/>
      <c r="C687" s="63"/>
      <c r="D687" s="64"/>
      <c r="E687" s="65"/>
    </row>
    <row r="688" spans="2:5" ht="27" customHeight="1">
      <c r="B688" s="63"/>
      <c r="C688" s="63"/>
      <c r="D688" s="64"/>
      <c r="E688" s="65"/>
    </row>
    <row r="689" spans="2:5" ht="27" customHeight="1">
      <c r="B689" s="63"/>
      <c r="C689" s="63"/>
      <c r="D689" s="64"/>
      <c r="E689" s="65"/>
    </row>
    <row r="690" spans="2:5" ht="27" customHeight="1">
      <c r="B690" s="63"/>
      <c r="C690" s="63"/>
      <c r="D690" s="64"/>
      <c r="E690" s="65"/>
    </row>
    <row r="691" spans="2:5" ht="27" customHeight="1">
      <c r="B691" s="63"/>
      <c r="C691" s="63"/>
      <c r="D691" s="64"/>
      <c r="E691" s="65"/>
    </row>
    <row r="692" spans="2:5" ht="27" customHeight="1">
      <c r="B692" s="63"/>
      <c r="C692" s="63"/>
      <c r="D692" s="64"/>
      <c r="E692" s="65"/>
    </row>
    <row r="693" spans="2:5" ht="27" customHeight="1">
      <c r="B693" s="63"/>
      <c r="C693" s="63"/>
      <c r="D693" s="64"/>
      <c r="E693" s="65"/>
    </row>
    <row r="694" spans="2:5" ht="27" customHeight="1">
      <c r="B694" s="63"/>
      <c r="C694" s="63"/>
      <c r="D694" s="64"/>
      <c r="E694" s="65"/>
    </row>
    <row r="695" spans="2:5" ht="27" customHeight="1">
      <c r="B695" s="63"/>
      <c r="C695" s="63"/>
      <c r="D695" s="64"/>
      <c r="E695" s="65"/>
    </row>
    <row r="696" spans="2:5" ht="27" customHeight="1">
      <c r="B696" s="63"/>
      <c r="C696" s="63"/>
      <c r="D696" s="64"/>
      <c r="E696" s="65"/>
    </row>
    <row r="697" spans="2:5" ht="27" customHeight="1">
      <c r="B697" s="63"/>
      <c r="C697" s="63"/>
      <c r="D697" s="64"/>
      <c r="E697" s="65"/>
    </row>
    <row r="698" spans="2:5" ht="27" customHeight="1">
      <c r="B698" s="63"/>
      <c r="C698" s="63"/>
      <c r="D698" s="64"/>
      <c r="E698" s="65"/>
    </row>
    <row r="699" spans="2:5" ht="27" customHeight="1">
      <c r="B699" s="63"/>
      <c r="C699" s="63"/>
      <c r="D699" s="64"/>
      <c r="E699" s="65"/>
    </row>
    <row r="700" spans="2:5" ht="27" customHeight="1">
      <c r="B700" s="63"/>
      <c r="C700" s="63"/>
      <c r="D700" s="64"/>
      <c r="E700" s="65"/>
    </row>
    <row r="701" spans="2:5" ht="27" customHeight="1">
      <c r="B701" s="63"/>
      <c r="C701" s="63"/>
      <c r="D701" s="64"/>
      <c r="E701" s="65"/>
    </row>
    <row r="702" spans="2:5" ht="27" customHeight="1">
      <c r="B702" s="63"/>
      <c r="C702" s="63"/>
      <c r="D702" s="64"/>
      <c r="E702" s="65"/>
    </row>
    <row r="703" spans="2:5" ht="27" customHeight="1">
      <c r="B703" s="63"/>
      <c r="C703" s="63"/>
      <c r="D703" s="64"/>
      <c r="E703" s="65"/>
    </row>
    <row r="704" spans="2:5" ht="27" customHeight="1">
      <c r="B704" s="63"/>
      <c r="C704" s="63"/>
      <c r="D704" s="64"/>
      <c r="E704" s="65"/>
    </row>
    <row r="705" spans="2:5" ht="27" customHeight="1">
      <c r="B705" s="63"/>
      <c r="C705" s="63"/>
      <c r="D705" s="64"/>
      <c r="E705" s="65"/>
    </row>
    <row r="706" spans="2:5" ht="27" customHeight="1">
      <c r="B706" s="63"/>
      <c r="C706" s="63"/>
      <c r="D706" s="64"/>
      <c r="E706" s="65"/>
    </row>
    <row r="707" spans="2:5" ht="27" customHeight="1">
      <c r="B707" s="63"/>
      <c r="C707" s="63"/>
      <c r="D707" s="64"/>
      <c r="E707" s="65"/>
    </row>
    <row r="708" spans="2:5" ht="27" customHeight="1">
      <c r="B708" s="63"/>
      <c r="C708" s="63"/>
      <c r="D708" s="64"/>
      <c r="E708" s="65"/>
    </row>
    <row r="709" spans="2:5" ht="27" customHeight="1">
      <c r="B709" s="63"/>
      <c r="C709" s="63"/>
      <c r="D709" s="64"/>
      <c r="E709" s="65"/>
    </row>
    <row r="710" spans="2:5" ht="27" customHeight="1">
      <c r="B710" s="63"/>
      <c r="C710" s="63"/>
      <c r="D710" s="64"/>
      <c r="E710" s="65"/>
    </row>
    <row r="711" spans="2:5" ht="27" customHeight="1">
      <c r="B711" s="63"/>
      <c r="C711" s="63"/>
      <c r="D711" s="64"/>
      <c r="E711" s="65"/>
    </row>
    <row r="712" spans="2:5" ht="27" customHeight="1">
      <c r="B712" s="63"/>
      <c r="C712" s="63"/>
      <c r="D712" s="64"/>
      <c r="E712" s="65"/>
    </row>
    <row r="713" spans="2:5" ht="27" customHeight="1">
      <c r="B713" s="63"/>
      <c r="C713" s="63"/>
      <c r="D713" s="64"/>
      <c r="E713" s="65"/>
    </row>
    <row r="714" spans="2:5" ht="27" customHeight="1">
      <c r="B714" s="63"/>
      <c r="C714" s="63"/>
      <c r="D714" s="64"/>
      <c r="E714" s="65"/>
    </row>
    <row r="715" spans="2:5" ht="27" customHeight="1">
      <c r="B715" s="63"/>
      <c r="C715" s="63"/>
      <c r="D715" s="64"/>
      <c r="E715" s="65"/>
    </row>
    <row r="716" spans="2:5" ht="27" customHeight="1">
      <c r="B716" s="63"/>
      <c r="C716" s="63"/>
      <c r="D716" s="64"/>
      <c r="E716" s="65"/>
    </row>
    <row r="717" spans="2:5" ht="27" customHeight="1">
      <c r="B717" s="63"/>
      <c r="C717" s="63"/>
      <c r="D717" s="64"/>
      <c r="E717" s="65"/>
    </row>
    <row r="718" spans="2:5" ht="27" customHeight="1">
      <c r="B718" s="63"/>
      <c r="C718" s="63"/>
      <c r="D718" s="64"/>
      <c r="E718" s="65"/>
    </row>
    <row r="719" spans="2:5" ht="27" customHeight="1">
      <c r="B719" s="63"/>
      <c r="C719" s="63"/>
      <c r="D719" s="64"/>
      <c r="E719" s="65"/>
    </row>
    <row r="720" spans="2:5" ht="27" customHeight="1">
      <c r="B720" s="63"/>
      <c r="C720" s="63"/>
      <c r="D720" s="64"/>
      <c r="E720" s="65"/>
    </row>
    <row r="721" spans="2:5" ht="27" customHeight="1">
      <c r="B721" s="63"/>
      <c r="C721" s="63"/>
      <c r="D721" s="64"/>
      <c r="E721" s="65"/>
    </row>
    <row r="722" spans="2:5" ht="27" customHeight="1">
      <c r="B722" s="63"/>
      <c r="C722" s="63"/>
      <c r="D722" s="64"/>
      <c r="E722" s="65"/>
    </row>
    <row r="723" spans="2:5" ht="27" customHeight="1">
      <c r="B723" s="63"/>
      <c r="C723" s="63"/>
      <c r="D723" s="64"/>
      <c r="E723" s="65"/>
    </row>
    <row r="724" spans="2:5" ht="27" customHeight="1">
      <c r="B724" s="63"/>
      <c r="C724" s="63"/>
      <c r="D724" s="64"/>
      <c r="E724" s="65"/>
    </row>
    <row r="725" spans="2:5" ht="27" customHeight="1">
      <c r="B725" s="63"/>
      <c r="C725" s="63"/>
      <c r="D725" s="64"/>
      <c r="E725" s="65"/>
    </row>
    <row r="726" spans="2:5" ht="27" customHeight="1">
      <c r="B726" s="63"/>
      <c r="C726" s="63"/>
      <c r="D726" s="64"/>
      <c r="E726" s="65"/>
    </row>
    <row r="727" spans="2:5" ht="27" customHeight="1">
      <c r="B727" s="63"/>
      <c r="C727" s="63"/>
      <c r="D727" s="64"/>
      <c r="E727" s="65"/>
    </row>
    <row r="728" spans="2:5" ht="27" customHeight="1">
      <c r="B728" s="63"/>
      <c r="C728" s="63"/>
      <c r="D728" s="64"/>
      <c r="E728" s="65"/>
    </row>
    <row r="729" spans="2:5" ht="27" customHeight="1">
      <c r="B729" s="63"/>
      <c r="C729" s="63"/>
      <c r="D729" s="64"/>
      <c r="E729" s="65"/>
    </row>
    <row r="730" spans="2:5" ht="27" customHeight="1">
      <c r="B730" s="63"/>
      <c r="C730" s="63"/>
      <c r="D730" s="64"/>
      <c r="E730" s="65"/>
    </row>
    <row r="731" spans="2:5" ht="27" customHeight="1">
      <c r="B731" s="63"/>
      <c r="C731" s="63"/>
      <c r="D731" s="64"/>
      <c r="E731" s="65"/>
    </row>
    <row r="732" spans="2:5" ht="27" customHeight="1">
      <c r="B732" s="63"/>
      <c r="C732" s="63"/>
      <c r="D732" s="64"/>
      <c r="E732" s="65"/>
    </row>
    <row r="733" spans="2:5" ht="27" customHeight="1">
      <c r="B733" s="63"/>
      <c r="C733" s="63"/>
      <c r="D733" s="64"/>
      <c r="E733" s="65"/>
    </row>
    <row r="734" spans="2:5" ht="27" customHeight="1">
      <c r="B734" s="63"/>
      <c r="C734" s="63"/>
      <c r="D734" s="64"/>
      <c r="E734" s="65"/>
    </row>
    <row r="735" spans="2:5" ht="27" customHeight="1">
      <c r="B735" s="63"/>
      <c r="C735" s="63"/>
      <c r="D735" s="64"/>
      <c r="E735" s="65"/>
    </row>
    <row r="736" spans="2:5" ht="27" customHeight="1">
      <c r="B736" s="63"/>
      <c r="C736" s="63"/>
      <c r="D736" s="64"/>
      <c r="E736" s="65"/>
    </row>
    <row r="737" spans="2:5" ht="27" customHeight="1">
      <c r="B737" s="63"/>
      <c r="C737" s="63"/>
      <c r="D737" s="64"/>
      <c r="E737" s="65"/>
    </row>
    <row r="738" spans="2:5" ht="27" customHeight="1">
      <c r="B738" s="63"/>
      <c r="C738" s="63"/>
      <c r="D738" s="64"/>
      <c r="E738" s="65"/>
    </row>
    <row r="739" spans="2:5" ht="27" customHeight="1">
      <c r="B739" s="63"/>
      <c r="C739" s="63"/>
      <c r="D739" s="64"/>
      <c r="E739" s="65"/>
    </row>
    <row r="740" spans="2:5" ht="27" customHeight="1">
      <c r="B740" s="63"/>
      <c r="C740" s="63"/>
      <c r="D740" s="64"/>
      <c r="E740" s="65"/>
    </row>
    <row r="741" spans="2:5" ht="27" customHeight="1">
      <c r="B741" s="63"/>
      <c r="C741" s="63"/>
      <c r="D741" s="64"/>
      <c r="E741" s="65"/>
    </row>
    <row r="742" spans="2:5" ht="27" customHeight="1">
      <c r="B742" s="63"/>
      <c r="C742" s="63"/>
      <c r="D742" s="64"/>
      <c r="E742" s="65"/>
    </row>
    <row r="743" spans="2:5" ht="27" customHeight="1">
      <c r="B743" s="63"/>
      <c r="C743" s="63"/>
      <c r="D743" s="64"/>
      <c r="E743" s="65"/>
    </row>
    <row r="744" spans="2:5" ht="27" customHeight="1">
      <c r="B744" s="63"/>
      <c r="C744" s="63"/>
      <c r="D744" s="64"/>
      <c r="E744" s="65"/>
    </row>
    <row r="745" spans="2:5" ht="27" customHeight="1">
      <c r="B745" s="63"/>
      <c r="C745" s="63"/>
      <c r="D745" s="64"/>
      <c r="E745" s="65"/>
    </row>
    <row r="746" spans="2:5" ht="27" customHeight="1">
      <c r="B746" s="63"/>
      <c r="C746" s="63"/>
      <c r="D746" s="64"/>
      <c r="E746" s="65"/>
    </row>
    <row r="747" spans="2:5" ht="27" customHeight="1">
      <c r="B747" s="63"/>
      <c r="C747" s="63"/>
      <c r="D747" s="64"/>
      <c r="E747" s="65"/>
    </row>
    <row r="748" spans="2:5" ht="27" customHeight="1">
      <c r="B748" s="63"/>
      <c r="C748" s="63"/>
      <c r="D748" s="64"/>
      <c r="E748" s="65"/>
    </row>
    <row r="749" spans="2:5" ht="27" customHeight="1">
      <c r="B749" s="63"/>
      <c r="C749" s="63"/>
      <c r="D749" s="64"/>
      <c r="E749" s="65"/>
    </row>
    <row r="750" spans="2:5" ht="27" customHeight="1">
      <c r="B750" s="63"/>
      <c r="C750" s="63"/>
      <c r="D750" s="64"/>
      <c r="E750" s="65"/>
    </row>
    <row r="751" spans="2:5" ht="27" customHeight="1">
      <c r="B751" s="63"/>
      <c r="C751" s="63"/>
      <c r="D751" s="64"/>
      <c r="E751" s="65"/>
    </row>
    <row r="752" spans="2:5" ht="27" customHeight="1">
      <c r="B752" s="63"/>
      <c r="C752" s="63"/>
      <c r="D752" s="64"/>
      <c r="E752" s="65"/>
    </row>
    <row r="753" spans="2:5" ht="27" customHeight="1">
      <c r="B753" s="63"/>
      <c r="C753" s="63"/>
      <c r="D753" s="64"/>
      <c r="E753" s="65"/>
    </row>
    <row r="754" spans="2:5" ht="27" customHeight="1">
      <c r="B754" s="63"/>
      <c r="C754" s="63"/>
      <c r="D754" s="64"/>
      <c r="E754" s="65"/>
    </row>
    <row r="755" spans="2:5" ht="27" customHeight="1">
      <c r="B755" s="63"/>
      <c r="C755" s="63"/>
      <c r="D755" s="64"/>
      <c r="E755" s="65"/>
    </row>
    <row r="756" spans="2:5" ht="27" customHeight="1">
      <c r="B756" s="63"/>
      <c r="C756" s="63"/>
      <c r="D756" s="64"/>
      <c r="E756" s="65"/>
    </row>
    <row r="757" spans="2:5" ht="27" customHeight="1">
      <c r="B757" s="63"/>
      <c r="C757" s="63"/>
      <c r="D757" s="64"/>
      <c r="E757" s="65"/>
    </row>
    <row r="758" spans="2:5" ht="27" customHeight="1">
      <c r="B758" s="63"/>
      <c r="C758" s="63"/>
      <c r="D758" s="64"/>
      <c r="E758" s="65"/>
    </row>
    <row r="759" spans="2:5" ht="27" customHeight="1">
      <c r="B759" s="63"/>
      <c r="C759" s="63"/>
      <c r="D759" s="64"/>
      <c r="E759" s="65"/>
    </row>
    <row r="760" spans="2:5" ht="27" customHeight="1">
      <c r="B760" s="63"/>
      <c r="C760" s="63"/>
      <c r="D760" s="64"/>
      <c r="E760" s="65"/>
    </row>
    <row r="761" spans="2:5" ht="27" customHeight="1">
      <c r="B761" s="63"/>
      <c r="C761" s="63"/>
      <c r="D761" s="64"/>
      <c r="E761" s="65"/>
    </row>
    <row r="762" spans="2:5" ht="27" customHeight="1">
      <c r="B762" s="63"/>
      <c r="C762" s="63"/>
      <c r="D762" s="64"/>
      <c r="E762" s="65"/>
    </row>
    <row r="763" spans="2:5" ht="27" customHeight="1">
      <c r="B763" s="63"/>
      <c r="C763" s="63"/>
      <c r="D763" s="64"/>
      <c r="E763" s="65"/>
    </row>
    <row r="764" spans="2:5" ht="27" customHeight="1">
      <c r="B764" s="63"/>
      <c r="C764" s="63"/>
      <c r="D764" s="64"/>
      <c r="E764" s="65"/>
    </row>
    <row r="765" spans="2:5" ht="27" customHeight="1">
      <c r="B765" s="63"/>
      <c r="C765" s="63"/>
      <c r="D765" s="64"/>
      <c r="E765" s="65"/>
    </row>
    <row r="766" spans="2:5" ht="27" customHeight="1">
      <c r="B766" s="63"/>
      <c r="C766" s="63"/>
      <c r="D766" s="64"/>
      <c r="E766" s="65"/>
    </row>
    <row r="767" spans="2:5" ht="27" customHeight="1">
      <c r="B767" s="63"/>
      <c r="C767" s="63"/>
      <c r="D767" s="64"/>
      <c r="E767" s="65"/>
    </row>
    <row r="768" spans="2:5" ht="27" customHeight="1">
      <c r="B768" s="63"/>
      <c r="C768" s="63"/>
      <c r="D768" s="64"/>
      <c r="E768" s="65"/>
    </row>
    <row r="769" spans="2:5" ht="27" customHeight="1">
      <c r="B769" s="63"/>
      <c r="C769" s="63"/>
      <c r="D769" s="64"/>
      <c r="E769" s="65"/>
    </row>
    <row r="770" spans="2:5" ht="27" customHeight="1">
      <c r="B770" s="63"/>
      <c r="C770" s="63"/>
      <c r="D770" s="64"/>
      <c r="E770" s="65"/>
    </row>
    <row r="771" spans="2:5" ht="27" customHeight="1">
      <c r="B771" s="63"/>
      <c r="C771" s="63"/>
      <c r="D771" s="64"/>
      <c r="E771" s="65"/>
    </row>
    <row r="772" spans="2:5" ht="27" customHeight="1">
      <c r="B772" s="63"/>
      <c r="C772" s="63"/>
      <c r="D772" s="64"/>
      <c r="E772" s="65"/>
    </row>
    <row r="773" spans="2:5" ht="27" customHeight="1">
      <c r="B773" s="63"/>
      <c r="C773" s="63"/>
      <c r="D773" s="64"/>
      <c r="E773" s="65"/>
    </row>
    <row r="774" spans="2:5" ht="27" customHeight="1">
      <c r="B774" s="63"/>
      <c r="C774" s="63"/>
      <c r="D774" s="64"/>
      <c r="E774" s="65"/>
    </row>
    <row r="775" spans="2:5" ht="27" customHeight="1">
      <c r="B775" s="63"/>
      <c r="C775" s="63"/>
      <c r="D775" s="64"/>
      <c r="E775" s="65"/>
    </row>
    <row r="776" spans="2:5" ht="27" customHeight="1">
      <c r="B776" s="63"/>
      <c r="C776" s="63"/>
      <c r="D776" s="64"/>
      <c r="E776" s="65"/>
    </row>
    <row r="777" spans="2:5" ht="27" customHeight="1">
      <c r="B777" s="63"/>
      <c r="C777" s="63"/>
      <c r="D777" s="64"/>
      <c r="E777" s="65"/>
    </row>
    <row r="778" spans="2:5" ht="27" customHeight="1">
      <c r="B778" s="63"/>
      <c r="C778" s="63"/>
      <c r="D778" s="64"/>
      <c r="E778" s="65"/>
    </row>
    <row r="779" spans="2:5" ht="27" customHeight="1">
      <c r="B779" s="63"/>
      <c r="C779" s="63"/>
      <c r="D779" s="64"/>
      <c r="E779" s="65"/>
    </row>
    <row r="780" spans="2:5" ht="27" customHeight="1">
      <c r="B780" s="63"/>
      <c r="C780" s="63"/>
      <c r="D780" s="64"/>
      <c r="E780" s="65"/>
    </row>
    <row r="781" spans="2:5" ht="27" customHeight="1">
      <c r="B781" s="63"/>
      <c r="C781" s="63"/>
      <c r="D781" s="64"/>
      <c r="E781" s="65"/>
    </row>
    <row r="782" spans="2:5" ht="27" customHeight="1">
      <c r="B782" s="63"/>
      <c r="C782" s="63"/>
      <c r="D782" s="64"/>
      <c r="E782" s="65"/>
    </row>
    <row r="783" spans="2:5" ht="27" customHeight="1">
      <c r="B783" s="63"/>
      <c r="C783" s="63"/>
      <c r="D783" s="64"/>
      <c r="E783" s="65"/>
    </row>
    <row r="784" spans="2:5" ht="27" customHeight="1">
      <c r="B784" s="63"/>
      <c r="C784" s="63"/>
      <c r="D784" s="64"/>
      <c r="E784" s="65"/>
    </row>
    <row r="785" spans="2:5" ht="27" customHeight="1">
      <c r="B785" s="63"/>
      <c r="C785" s="63"/>
      <c r="D785" s="64"/>
      <c r="E785" s="65"/>
    </row>
    <row r="786" spans="2:5" ht="27" customHeight="1">
      <c r="B786" s="63"/>
      <c r="C786" s="63"/>
      <c r="D786" s="64"/>
      <c r="E786" s="65"/>
    </row>
    <row r="787" spans="2:5" ht="27" customHeight="1">
      <c r="B787" s="63"/>
      <c r="C787" s="63"/>
      <c r="D787" s="64"/>
      <c r="E787" s="65"/>
    </row>
    <row r="788" spans="2:5" ht="27" customHeight="1">
      <c r="B788" s="63"/>
      <c r="C788" s="63"/>
      <c r="D788" s="64"/>
      <c r="E788" s="65"/>
    </row>
    <row r="789" spans="2:5" ht="27" customHeight="1">
      <c r="B789" s="63"/>
      <c r="C789" s="63"/>
      <c r="D789" s="64"/>
      <c r="E789" s="65"/>
    </row>
    <row r="790" spans="2:5" ht="27" customHeight="1">
      <c r="B790" s="63"/>
      <c r="C790" s="63"/>
      <c r="D790" s="64"/>
      <c r="E790" s="65"/>
    </row>
    <row r="791" spans="2:5" ht="27" customHeight="1">
      <c r="B791" s="63"/>
      <c r="C791" s="63"/>
      <c r="D791" s="64"/>
      <c r="E791" s="65"/>
    </row>
    <row r="792" spans="2:5" ht="27" customHeight="1">
      <c r="B792" s="63"/>
      <c r="C792" s="63"/>
      <c r="D792" s="64"/>
      <c r="E792" s="65"/>
    </row>
    <row r="793" spans="2:5" ht="27" customHeight="1">
      <c r="B793" s="63"/>
      <c r="C793" s="63"/>
      <c r="D793" s="64"/>
      <c r="E793" s="65"/>
    </row>
    <row r="794" spans="2:5" ht="27" customHeight="1">
      <c r="B794" s="63"/>
      <c r="C794" s="63"/>
      <c r="D794" s="64"/>
      <c r="E794" s="65"/>
    </row>
    <row r="795" spans="2:5" ht="27" customHeight="1">
      <c r="B795" s="63"/>
      <c r="C795" s="63"/>
      <c r="D795" s="64"/>
      <c r="E795" s="65"/>
    </row>
    <row r="796" spans="2:5" ht="27" customHeight="1">
      <c r="B796" s="63"/>
      <c r="C796" s="63"/>
      <c r="D796" s="64"/>
      <c r="E796" s="65"/>
    </row>
    <row r="797" spans="2:5" ht="27" customHeight="1">
      <c r="B797" s="63"/>
      <c r="C797" s="63"/>
      <c r="D797" s="64"/>
      <c r="E797" s="65"/>
    </row>
    <row r="798" spans="2:5" ht="27" customHeight="1">
      <c r="B798" s="63"/>
      <c r="C798" s="63"/>
      <c r="D798" s="64"/>
      <c r="E798" s="65"/>
    </row>
  </sheetData>
  <autoFilter ref="A2:BC508" xr:uid="{00000000-0009-0000-0000-000008000000}">
    <sortState xmlns:xlrd2="http://schemas.microsoft.com/office/spreadsheetml/2017/richdata2" ref="A3:BD505">
      <sortCondition ref="A2:A505"/>
    </sortState>
  </autoFilter>
  <mergeCells count="1">
    <mergeCell ref="A1:F1"/>
  </mergeCells>
  <phoneticPr fontId="3"/>
  <conditionalFormatting sqref="L504:L507 L3:M502">
    <cfRule type="cellIs" dxfId="3" priority="1" stopIfTrue="1" operator="greaterThan">
      <formula>0</formula>
    </cfRule>
  </conditionalFormatting>
  <conditionalFormatting sqref="L509:L1048576 L1:L507 M3:M502">
    <cfRule type="cellIs" dxfId="2" priority="2" stopIfTrue="1" operator="greaterThan">
      <formula>$M$240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rintOptions horizontalCentered="1" verticalCentered="1"/>
  <pageMargins left="0" right="0" top="0" bottom="0" header="0" footer="0"/>
  <pageSetup paperSize="9" scale="91" fitToHeight="0" pageOrder="overThenDown" orientation="portrait" r:id="rId1"/>
  <headerFooter>
    <oddFooter>&amp;C&amp;P</oddFooter>
  </headerFooter>
  <rowBreaks count="15" manualBreakCount="15">
    <brk id="32" max="5" man="1"/>
    <brk id="62" max="5" man="1"/>
    <brk id="92" max="5" man="1"/>
    <brk id="122" max="5" man="1"/>
    <brk id="152" max="5" man="1"/>
    <brk id="182" max="5" man="1"/>
    <brk id="212" max="5" man="1"/>
    <brk id="242" max="5" man="1"/>
    <brk id="272" max="5" man="1"/>
    <brk id="302" max="5" man="1"/>
    <brk id="332" max="5" man="1"/>
    <brk id="362" max="5" man="1"/>
    <brk id="392" max="5" man="1"/>
    <brk id="422" max="5" man="1"/>
    <brk id="46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市価入札内訳</vt:lpstr>
      <vt:lpstr>市価入札内訳!Print_Area</vt:lpstr>
      <vt:lpstr>市価入札内訳!Print_Titles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後間 智佳</dc:creator>
  <cp:lastModifiedBy>後間 智佳</cp:lastModifiedBy>
  <dcterms:created xsi:type="dcterms:W3CDTF">2026-05-29T05:14:27Z</dcterms:created>
  <dcterms:modified xsi:type="dcterms:W3CDTF">2026-05-29T05:15:36Z</dcterms:modified>
</cp:coreProperties>
</file>