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9155\Desktop\公告アップロード用　8-W-18\"/>
    </mc:Choice>
  </mc:AlternateContent>
  <xr:revisionPtr revIDLastSave="0" documentId="8_{207F98F0-6C3D-41F9-9CFA-268CB671B1AF}" xr6:coauthVersionLast="47" xr6:coauthVersionMax="47" xr10:uidLastSave="{00000000-0000-0000-0000-000000000000}"/>
  <bookViews>
    <workbookView xWindow="28680" yWindow="-120" windowWidth="29040" windowHeight="15720" xr2:uid="{D4E03AFB-FC83-4FA1-9170-C983A8A2FFCB}"/>
  </bookViews>
  <sheets>
    <sheet name="内訳" sheetId="2" r:id="rId1"/>
  </sheets>
  <externalReferences>
    <externalReference r:id="rId2"/>
  </externalReferences>
  <definedNames>
    <definedName name="_Fill" hidden="1">#REF!</definedName>
    <definedName name="_xlnm._FilterDatabase" localSheetId="0" hidden="1">内訳!#REF!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f" hidden="1">{"'空幕'!$B$3806:$J$3864"}</definedName>
    <definedName name="h" hidden="1">{"'空幕'!$B$3806:$J$3864"}</definedName>
    <definedName name="HTML_CodePage" hidden="1">932</definedName>
    <definedName name="HTML_Control" hidden="1">{"'空幕'!$B$3806:$J$3864"}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ｋｄ" hidden="1">#REF!</definedName>
    <definedName name="nama" hidden="1">{"'空幕'!$B$3806:$J$3864"}</definedName>
    <definedName name="_xlnm.Print_Titles" localSheetId="0">内訳!$1:$4</definedName>
    <definedName name="ｓｄ" hidden="1">#REF!</definedName>
    <definedName name="utiwake" hidden="1">{"'空幕'!$B$3806:$J$3864"}</definedName>
    <definedName name="あああ" hidden="1">{"'空幕'!$B$3806:$J$3864"}</definedName>
    <definedName name="うちわけ" hidden="1">{"'空幕'!$B$3806:$J$3864"}</definedName>
    <definedName name="お手紙" hidden="1">{"'空幕'!$B$3806:$J$3864"}</definedName>
    <definedName name="公告" hidden="1">{"'空幕'!$B$3806:$J$3864"}</definedName>
    <definedName name="削除作業" hidden="1">{"'空幕'!$B$3806:$J$3864"}</definedName>
    <definedName name="生化学検査" hidden="1">{"'空幕'!$B$3806:$J$3864"}</definedName>
    <definedName name="内訳書" hidden="1">{"'空幕'!$B$3806:$J$3864"}</definedName>
    <definedName name="付加料金１" hidden="1">{"'空幕'!$B$3806:$J$3864"}</definedName>
    <definedName name="付加料金２" hidden="1">{"'空幕'!$B$3806:$J$3864"}</definedName>
    <definedName name="様式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2" l="1"/>
  <c r="K45" i="2"/>
  <c r="K44" i="2"/>
  <c r="K43" i="2"/>
  <c r="K42" i="2"/>
  <c r="K41" i="2"/>
  <c r="K40" i="2"/>
  <c r="K39" i="2"/>
  <c r="K38" i="2"/>
  <c r="K48" i="2" s="1"/>
  <c r="K36" i="2"/>
  <c r="K35" i="2"/>
  <c r="K34" i="2"/>
  <c r="K33" i="2"/>
  <c r="K32" i="2"/>
  <c r="K31" i="2"/>
  <c r="K30" i="2"/>
  <c r="K29" i="2"/>
  <c r="K28" i="2"/>
  <c r="K27" i="2"/>
  <c r="K25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49" i="2"/>
  <c r="L3" i="2"/>
  <c r="K3" i="2"/>
  <c r="J3" i="2"/>
  <c r="K15" i="2" l="1"/>
  <c r="K26" i="2"/>
  <c r="K37" i="2"/>
</calcChain>
</file>

<file path=xl/sharedStrings.xml><?xml version="1.0" encoding="utf-8"?>
<sst xmlns="http://schemas.openxmlformats.org/spreadsheetml/2006/main" count="288" uniqueCount="161">
  <si>
    <t>入札書内訳</t>
    <phoneticPr fontId="5"/>
  </si>
  <si>
    <t>別紙</t>
    <rPh sb="0" eb="2">
      <t>ベッシ</t>
    </rPh>
    <phoneticPr fontId="5"/>
  </si>
  <si>
    <t>項</t>
    <rPh sb="0" eb="1">
      <t>コウモク</t>
    </rPh>
    <phoneticPr fontId="5"/>
  </si>
  <si>
    <t>要求</t>
    <rPh sb="0" eb="2">
      <t>ヨウキュウ</t>
    </rPh>
    <phoneticPr fontId="5"/>
  </si>
  <si>
    <t>品　名
(件　名)</t>
    <rPh sb="0" eb="1">
      <t>ヒン</t>
    </rPh>
    <rPh sb="2" eb="3">
      <t>ナ</t>
    </rPh>
    <rPh sb="5" eb="6">
      <t>ケン</t>
    </rPh>
    <rPh sb="7" eb="8">
      <t>ナ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</si>
  <si>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</si>
  <si>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</si>
  <si>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</si>
  <si>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目</t>
    <rPh sb="0" eb="1">
      <t>モク</t>
    </rPh>
    <phoneticPr fontId="5"/>
  </si>
  <si>
    <t>番号</t>
    <rPh sb="0" eb="2">
      <t>バンゴウ</t>
    </rPh>
    <phoneticPr fontId="5"/>
  </si>
  <si>
    <t>部隊</t>
    <rPh sb="0" eb="2">
      <t>ブタイ</t>
    </rPh>
    <phoneticPr fontId="5"/>
  </si>
  <si>
    <t>30076
1</t>
  </si>
  <si>
    <t>分任計画</t>
  </si>
  <si>
    <t>ゴミ袋</t>
  </si>
  <si>
    <t>ジョインテックス（日本サニパック）
８８２０７３（Ｎ－２２）</t>
  </si>
  <si>
    <t>又は同等以上のもの(他社の製品を含む)</t>
  </si>
  <si>
    <t>包</t>
  </si>
  <si>
    <t>２０Ｌ　１０枚入り　黒色</t>
  </si>
  <si>
    <t>30076
2</t>
  </si>
  <si>
    <t>ジョインテックス（スマートバリュー）
８６１３０５（Ｎ２０８Ｊ－２０）</t>
  </si>
  <si>
    <t>２０Ｌ　透明　１０枚入り</t>
  </si>
  <si>
    <t>30076
3</t>
  </si>
  <si>
    <t>ジョインテックス（ジャパックス）
１４６９４４（Ｓ２３）</t>
  </si>
  <si>
    <t>２０Ｌ　半透明　１０枚入り</t>
  </si>
  <si>
    <t>菅野-雑貨-1003</t>
  </si>
  <si>
    <t>30076
4</t>
  </si>
  <si>
    <t>ジョインテックス（スマートバリュー）
３５４１６７（Ｎ０４４Ｊ－４５）</t>
  </si>
  <si>
    <t>箱</t>
  </si>
  <si>
    <t>４５Ｌ　透明　１００枚入り</t>
  </si>
  <si>
    <t>30076
5</t>
  </si>
  <si>
    <t>ジョインテックス（スマートバリュー）
３５４１７０（Ｎ０４５Ｊ－４５）</t>
  </si>
  <si>
    <t>４５Ｌ　半透明　１００枚入り</t>
  </si>
  <si>
    <t>30076
6</t>
  </si>
  <si>
    <t>ジョインテックス（スマートバリュー）
３５４１６８（Ｎ０４４Ｊ－７０）</t>
  </si>
  <si>
    <t>７０Ｌ　透明　１００枚入り</t>
  </si>
  <si>
    <t>30076
7</t>
  </si>
  <si>
    <t>ジョインテックス（スマートバリュー）
３５４１７１（Ｎ０４５Ｊ－７０）</t>
  </si>
  <si>
    <t>７０Ｌ　半透明　１００枚入り</t>
  </si>
  <si>
    <t>30076
8</t>
  </si>
  <si>
    <t>ジョインテックス（スマートバリュー）
３５４１６９（Ｎ０４４Ｊ－９０）</t>
  </si>
  <si>
    <t>９０Ｌ　透明　１００枚入り</t>
  </si>
  <si>
    <t>30076
9</t>
  </si>
  <si>
    <t>ジョインテックス（スマートバリュー）
３５４１７２（Ｎ０４５Ｊ－９０）</t>
  </si>
  <si>
    <t>９０Ｌ　半透明　１００枚入り</t>
  </si>
  <si>
    <t>30076
10</t>
  </si>
  <si>
    <t>ジョインテックス（ジャパックス）
１４７２６１（ＲＹＣ０７）</t>
  </si>
  <si>
    <t>小型ポリ袋　黒色　５０枚入り</t>
  </si>
  <si>
    <t>小計</t>
  </si>
  <si>
    <t>30076
11</t>
  </si>
  <si>
    <t>水切ネット</t>
  </si>
  <si>
    <t>ジョインテックス（ストリックスデザイン）
８５７４３５（ミズキリストッキングタイプ５０マイ）</t>
  </si>
  <si>
    <t>ストッキングタイプ　５０枚入り</t>
  </si>
  <si>
    <t>30076
12</t>
  </si>
  <si>
    <t>トイレットペーパー</t>
  </si>
  <si>
    <t>ジョインテックス（丸富製紙）
８３１５１３</t>
  </si>
  <si>
    <t>シングルタイプ　４８巻入り</t>
  </si>
  <si>
    <t>30076
13</t>
  </si>
  <si>
    <t>泡ハンドソープ</t>
  </si>
  <si>
    <t>ジョインテックス（ライオン）
７２６４８８</t>
  </si>
  <si>
    <t>個</t>
  </si>
  <si>
    <t>５５０ｍｌ　詰替え用と適合するもの。</t>
  </si>
  <si>
    <t>30076
14</t>
  </si>
  <si>
    <t>泡ハンドソープ詰替用</t>
  </si>
  <si>
    <t>ジョインテックス（ライオン）
３６７０８４</t>
  </si>
  <si>
    <t>４Ｌ　本体と適合するもの。</t>
  </si>
  <si>
    <t>30076
15</t>
  </si>
  <si>
    <t>手指消毒液</t>
  </si>
  <si>
    <t>ジョインテックス（花王）
７４３３３６</t>
  </si>
  <si>
    <t>手指の洗浄と同時に殺菌・消毒　詰替え用と適合するもの。</t>
  </si>
  <si>
    <t>30076
16</t>
  </si>
  <si>
    <t>手指消毒液詰替用</t>
  </si>
  <si>
    <t>ジョインテックス（花王）
７４３３３７</t>
  </si>
  <si>
    <t>30076
17</t>
  </si>
  <si>
    <t>雑巾</t>
  </si>
  <si>
    <t>ジョインテックス（エフィル）
８８１７５８（７１４）</t>
  </si>
  <si>
    <t>１０枚入り</t>
  </si>
  <si>
    <t>30076
18</t>
  </si>
  <si>
    <t>ハンディーワイパー</t>
  </si>
  <si>
    <t>ジョインテックス（花王）
８３３９８４（２１８２８５）</t>
  </si>
  <si>
    <t>取替え用と適合するもの。</t>
  </si>
  <si>
    <t>30076
19</t>
  </si>
  <si>
    <t>ハンディーワイパー取替えシート</t>
  </si>
  <si>
    <t>ジョインテックス（花王）
８３３９８５（２１８２９２）</t>
  </si>
  <si>
    <t>取替え用　本体と適合するもの。</t>
  </si>
  <si>
    <t>30076
20</t>
  </si>
  <si>
    <t>コロコロクリーナーテープ</t>
  </si>
  <si>
    <t>ジョインテックス（ニトムズ）
１６８２３５（ＣＣ０００４）</t>
  </si>
  <si>
    <t>テープ幅：１６０ｍｍ　全長：１００５ｍｍ　巻芯径：３８ｍｍ　スペアと適合するもの。</t>
  </si>
  <si>
    <t>30076
21</t>
  </si>
  <si>
    <t>コロコロクリーナースペアテープテープ</t>
  </si>
  <si>
    <t>ジョインテックス（ニトムズ）
３７１９７６（Ｃ３２１０）</t>
  </si>
  <si>
    <t>３巻入り　本体と適合するもの。</t>
  </si>
  <si>
    <t>30076
22</t>
  </si>
  <si>
    <t>便座クリーナー本体　</t>
  </si>
  <si>
    <t>ジョインテックス（花王）
７４３３３１</t>
  </si>
  <si>
    <t>１０枚入り　便器・床・壁の汚れと除菌ができる。　詰替え用と適合するもの。</t>
  </si>
  <si>
    <t>30076
23</t>
  </si>
  <si>
    <t>便座クリーナー詰替詰め替え用　</t>
  </si>
  <si>
    <t>ジョインテックス（花王）
７４３３３２</t>
  </si>
  <si>
    <t>詰替え用　２０枚入り　本体と適合するもの。</t>
  </si>
  <si>
    <t>30076
24</t>
  </si>
  <si>
    <t>カビ取り洗剤</t>
  </si>
  <si>
    <t>ジョインテックス（花王）
３２１２７９（２２２８２４）</t>
  </si>
  <si>
    <t>４００ｍｌ　詰替え用と適合するもの。</t>
  </si>
  <si>
    <t>30076
25</t>
  </si>
  <si>
    <t>カビ取り洗剤詰替用</t>
  </si>
  <si>
    <t>ジョインテックス（花王）
３２１２８０（２２２８３１）</t>
  </si>
  <si>
    <t>４００ｍｌ　詰め替え用　本体と適合するもの。</t>
  </si>
  <si>
    <t>30076
26</t>
  </si>
  <si>
    <t>ガラス用洗剤</t>
  </si>
  <si>
    <t>ジョインテックス（花王）
８８１７０６</t>
  </si>
  <si>
    <t>30076
27</t>
  </si>
  <si>
    <t>ガラス用洗剤詰替用</t>
  </si>
  <si>
    <t>ジョインテックス（花王）
８８１７０７</t>
  </si>
  <si>
    <t>詰替用　３５０ｍｌ　本体と適合するもの。</t>
  </si>
  <si>
    <t>30076
28</t>
  </si>
  <si>
    <t>トイレ用洗剤</t>
  </si>
  <si>
    <t>ジョインテックス（花王）
２１２６６２</t>
  </si>
  <si>
    <t>４００ｍｌ　尿臭・便臭を消臭。　詰替え用と適合するもの。</t>
  </si>
  <si>
    <t>30076
29</t>
  </si>
  <si>
    <t>トイレ用洗剤業務用</t>
  </si>
  <si>
    <t>ジョインテックス（花王）
２１２６６３</t>
  </si>
  <si>
    <t>４．５Ｌ　本体と適合するもの。</t>
  </si>
  <si>
    <t>30076
30</t>
  </si>
  <si>
    <t>トイレ用消臭剤</t>
  </si>
  <si>
    <t>ジョインテックス（アース製薬）
１７０７８６</t>
  </si>
  <si>
    <t>無香料　トイレ用置き型消臭芳香剤</t>
  </si>
  <si>
    <t>30076
31</t>
  </si>
  <si>
    <t>尿石付着防止剤</t>
  </si>
  <si>
    <t>ジョインテックス（エステー）
１７９７１６</t>
  </si>
  <si>
    <t>ケース無　２個入り</t>
  </si>
  <si>
    <t>30076
32</t>
  </si>
  <si>
    <t>洗濯洗剤</t>
  </si>
  <si>
    <t>ジョインテックス（花王）
２２６４５７</t>
  </si>
  <si>
    <t>抗菌ＥＸ　７５０ｇ　詰替え用と適合するもの。</t>
  </si>
  <si>
    <t>30076
33</t>
  </si>
  <si>
    <t>洗濯洗剤業務用</t>
  </si>
  <si>
    <t>ジョインテックス（花王）
２２６４６０</t>
  </si>
  <si>
    <t>４Ｋｇ　詰替え用　本体と適合するもの。</t>
  </si>
  <si>
    <t>30076
34</t>
  </si>
  <si>
    <t>洗濯槽クリーナー</t>
  </si>
  <si>
    <t>ジョインテックス（エステー）
ＥＨ８６１６（ＥＡ９２２ＡＨ－２０）</t>
  </si>
  <si>
    <t>５５０ｇ　洗濯槽用</t>
  </si>
  <si>
    <t>30076
35</t>
  </si>
  <si>
    <t>浴室用洗剤</t>
  </si>
  <si>
    <t>ジョインテックス（花王）
ＥＭ５１２０（ＥＡ９２２ＫＤ－１１Ｂ）</t>
  </si>
  <si>
    <t>３５０ｍｌ　浴室用　詰替え用と適合するもの。</t>
  </si>
  <si>
    <t>30076
36</t>
  </si>
  <si>
    <t>浴室用洗剤詰替</t>
  </si>
  <si>
    <t>ジョインテックス（花王）
ＥＭ５１１９（ＥＡ９２２ＫＤ－１Ｄ）</t>
  </si>
  <si>
    <t>３００ｍｌ　浴室用　詰替え用　本体と適合するもの。</t>
  </si>
  <si>
    <t>30076
37</t>
  </si>
  <si>
    <t>多目的洗剤</t>
  </si>
  <si>
    <t>ジョインテックス（花王）
８８１７０３</t>
  </si>
  <si>
    <t>住まいの色々な拭き掃除用</t>
  </si>
  <si>
    <t>30076
38</t>
  </si>
  <si>
    <t>電気ポット洗浄剤</t>
  </si>
  <si>
    <t>ジョインテックス（象印マホービン）
２３６３７９（ＣＤ－ＫＢ０３－Ｊ）</t>
  </si>
  <si>
    <t>洗浄用クエン酸　４包入り</t>
  </si>
  <si>
    <t>－以下余白－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</si>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</sst>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left" textRotation="90"/>
    </xf>
    <xf numFmtId="0" fontId="4" fillId="0" borderId="0" xfId="1" applyFont="1" applyAlignment="1">
      <alignment horizontal="center" shrinkToFit="1"/>
    </xf>
    <xf numFmtId="0" fontId="6" fillId="0" borderId="0" xfId="1" applyFont="1"/>
    <xf numFmtId="0" fontId="1" fillId="0" borderId="0" xfId="1" applyAlignment="1">
      <alignment horizontal="left" textRotation="90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right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left" textRotation="90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shrinkToFit="1"/>
    </xf>
    <xf numFmtId="49" fontId="7" fillId="0" borderId="9" xfId="1" applyNumberFormat="1" applyFont="1" applyBorder="1" applyAlignment="1">
      <alignment vertical="center" wrapText="1" shrinkToFit="1"/>
    </xf>
    <xf numFmtId="49" fontId="7" fillId="0" borderId="10" xfId="1" applyNumberFormat="1" applyFont="1" applyBorder="1" applyAlignment="1">
      <alignment horizontal="left" vertical="top" wrapText="1" shrinkToFit="1"/>
    </xf>
    <xf numFmtId="0" fontId="2" fillId="0" borderId="11" xfId="1" applyFont="1" applyBorder="1" applyAlignment="1">
      <alignment horizontal="center" vertical="top" wrapText="1" shrinkToFit="1"/>
    </xf>
    <xf numFmtId="0" fontId="7" fillId="0" borderId="8" xfId="1" applyFont="1" applyBorder="1" applyAlignment="1">
      <alignment horizontal="center" vertical="center"/>
    </xf>
    <xf numFmtId="38" fontId="7" fillId="0" borderId="8" xfId="2" applyFont="1" applyFill="1" applyBorder="1" applyAlignment="1" applyProtection="1">
      <alignment horizontal="right" vertical="center" shrinkToFit="1"/>
    </xf>
    <xf numFmtId="38" fontId="7" fillId="0" borderId="8" xfId="2" applyFont="1" applyFill="1" applyBorder="1" applyAlignment="1" applyProtection="1">
      <alignment horizontal="right" vertical="center"/>
    </xf>
    <xf numFmtId="38" fontId="7" fillId="0" borderId="8" xfId="2" applyFont="1" applyFill="1" applyBorder="1" applyAlignment="1" applyProtection="1">
      <alignment horizontal="left" vertical="center" wrapText="1" shrinkToFit="1"/>
    </xf>
    <xf numFmtId="49" fontId="7" fillId="0" borderId="8" xfId="1" applyNumberFormat="1" applyFont="1" applyBorder="1" applyAlignment="1">
      <alignment vertical="center" wrapText="1" shrinkToFit="1"/>
    </xf>
    <xf numFmtId="49" fontId="7" fillId="0" borderId="12" xfId="1" applyNumberFormat="1" applyFont="1" applyBorder="1" applyAlignment="1">
      <alignment horizontal="left" vertical="top" wrapText="1" shrinkToFit="1"/>
    </xf>
    <xf numFmtId="49" fontId="2" fillId="0" borderId="11" xfId="1" applyNumberFormat="1" applyFont="1" applyBorder="1" applyAlignment="1">
      <alignment horizontal="center" vertical="top" wrapText="1" shrinkToFit="1"/>
    </xf>
    <xf numFmtId="49" fontId="7" fillId="0" borderId="8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8" xfId="2" applyFont="1" applyFill="1" applyBorder="1" applyAlignment="1">
      <alignment horizontal="right" vertical="center"/>
    </xf>
    <xf numFmtId="0" fontId="7" fillId="0" borderId="8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shrinkToFit="1"/>
    </xf>
    <xf numFmtId="38" fontId="7" fillId="0" borderId="0" xfId="2" applyFont="1" applyFill="1" applyAlignment="1">
      <alignment horizontal="right" vertical="center" shrinkToFit="1"/>
    </xf>
    <xf numFmtId="38" fontId="7" fillId="0" borderId="0" xfId="2" applyFont="1" applyFill="1" applyAlignment="1">
      <alignment horizontal="right" vertical="center"/>
    </xf>
  </cellXfs>
  <cellStyles count="3">
    <cellStyle name="桁区切り 2" xfId="2" xr:uid="{1C625F3F-DF66-49A9-8AFB-6B9C8883F2A5}"/>
    <cellStyle name="標準" xfId="0" builtinId="0"/>
    <cellStyle name="標準 2" xfId="1" xr:uid="{C3B301C1-DD03-4A31-9083-551648C47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1s1401gv-i\&#37096;&#38538;&#38291;&#12501;&#12457;&#12523;&#12480;\&#27880;&#24847;&#12501;&#12457;&#12523;&#12480;\&#20013;&#37096;&#33322;&#31354;&#26041;&#38754;&#38538;\&#20013;&#37096;&#33322;&#31354;&#35686;&#25106;&#31649;&#21046;&#22243;\&#22522;&#22320;&#26989;&#21209;&#32676;\&#65303;&#12288;&#20250;&#35336;&#38538;\&#22865;&#32004;&#29677;\&#9734;&#9734;&#9734;&#20250;&#35336;&#26989;&#21209;&#12484;&#12540;&#12523;&#12486;&#12473;&#12488;&#9734;&#9734;&#9734;\&#21508;&#31278;DB(&#12522;&#12493;&#12540;&#12512;&#21450;&#12403;&#31227;&#21205;&#12373;&#12379;&#12394;&#12356;&#12391;)\&#12304;&#19968;&#33324;&#12305;03&#24115;&#31080;Ver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FAX(見積、市価調査)"/>
      <sheetName val="落判"/>
      <sheetName val="見積書"/>
      <sheetName val="１者応札分析"/>
      <sheetName val="予調（資料）"/>
      <sheetName val="予定価格調書"/>
      <sheetName val="科目内訳"/>
      <sheetName val="請求書"/>
      <sheetName val="契約書"/>
      <sheetName val="請書"/>
      <sheetName val="内訳"/>
      <sheetName val="__TMP__別紙_入札"/>
      <sheetName val="発注書等"/>
      <sheetName val="納品書"/>
      <sheetName val="検査調書"/>
      <sheetName val="依頼書・回答書"/>
      <sheetName val="回覧表紙"/>
      <sheetName val="納品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CD35-D291-49D7-9613-94AD211EB7B8}">
  <sheetPr>
    <pageSetUpPr fitToPage="1"/>
  </sheetPr>
  <dimension ref="A1:L49"/>
  <sheetViews>
    <sheetView showZeros="0" tabSelected="1" view="pageBreakPreview" zoomScale="60" zoomScaleNormal="50" workbookViewId="0">
      <pane xSplit="5" ySplit="4" topLeftCell="F5" activePane="bottomRight" state="frozen"/>
      <selection pane="topRight" activeCell="D1" sqref="D1"/>
      <selection pane="bottomLeft" activeCell="A5" sqref="A5"/>
      <selection pane="bottomRight" sqref="A1:A4"/>
    </sheetView>
  </sheetViews>
  <sheetFormatPr defaultColWidth="9.75" defaultRowHeight="105" customHeight="1" x14ac:dyDescent="0.25"/>
  <cols>
    <col min="1" max="1" width="15.83203125" style="19" customWidth="1"/>
    <col min="2" max="3" width="7.4140625" style="39" customWidth="1"/>
    <col min="4" max="4" width="7.83203125" style="39" hidden="1" customWidth="1"/>
    <col min="5" max="5" width="24.58203125" style="40" customWidth="1"/>
    <col min="6" max="6" width="27.4140625" style="41" customWidth="1"/>
    <col min="7" max="7" width="5.5" style="42" customWidth="1"/>
    <col min="8" max="8" width="6.33203125" style="43" customWidth="1"/>
    <col min="9" max="9" width="6.75" style="43" customWidth="1"/>
    <col min="10" max="10" width="11" style="45" customWidth="1"/>
    <col min="11" max="11" width="14.9140625" style="46" customWidth="1"/>
    <col min="12" max="12" width="16.08203125" style="44" customWidth="1"/>
    <col min="13" max="16384" width="9.75" style="3"/>
  </cols>
  <sheetData>
    <row r="1" spans="1:12" ht="33.7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</row>
    <row r="3" spans="1:12" ht="35.25" customHeight="1" x14ac:dyDescent="0.25">
      <c r="A3" s="4"/>
      <c r="B3" s="7" t="s">
        <v>2</v>
      </c>
      <c r="C3" s="7" t="s">
        <v>3</v>
      </c>
      <c r="D3" s="7" t="s">
        <v>3</v>
      </c>
      <c r="E3" s="8" t="s">
        <v>4</v>
      </c>
      <c r="F3" s="9" t="s">
        <v>5</v>
      </c>
      <c r="G3" s="10"/>
      <c r="H3" s="11" t="s">
        <v>6</v>
      </c>
      <c r="I3" s="11" t="s">
        <v>7</v>
      </c>
      <c r="J3" s="8" t="str">
        <f>IF(OR(B1="市場価格調査内訳",B1="取扱調査内訳"),"納品可否"&amp;CHAR(10)&amp;"（○×）","単価")</f>
        <v>単価</v>
      </c>
      <c r="K3" s="8" t="str">
        <f>IF(OR(B1="市場価格調査内訳",B1="取扱調査内訳"),"受注後対応"&amp;CHAR(10)&amp;"可能日数","金額")</f>
        <v>金額</v>
      </c>
      <c r="L3" s="12" t="str">
        <f>IF(OR(B1="市場価格調査内訳",B1="取扱調査内訳"),"市場価格",IF(B1="納品書内訳","受領数量","備　　考"))</f>
        <v>備　　考</v>
      </c>
    </row>
    <row r="4" spans="1:12" ht="35.25" customHeight="1" x14ac:dyDescent="0.25">
      <c r="A4" s="4"/>
      <c r="B4" s="13" t="s">
        <v>8</v>
      </c>
      <c r="C4" s="13" t="s">
        <v>9</v>
      </c>
      <c r="D4" s="13" t="s">
        <v>10</v>
      </c>
      <c r="E4" s="14"/>
      <c r="F4" s="15"/>
      <c r="G4" s="16"/>
      <c r="H4" s="14"/>
      <c r="I4" s="14"/>
      <c r="J4" s="17"/>
      <c r="K4" s="17"/>
      <c r="L4" s="18"/>
    </row>
    <row r="5" spans="1:12" ht="100" customHeight="1" x14ac:dyDescent="0.25">
      <c r="B5" s="20">
        <v>1</v>
      </c>
      <c r="C5" s="21" t="s">
        <v>11</v>
      </c>
      <c r="D5" s="22" t="s">
        <v>12</v>
      </c>
      <c r="E5" s="23" t="s">
        <v>13</v>
      </c>
      <c r="F5" s="24" t="s">
        <v>14</v>
      </c>
      <c r="G5" s="25" t="s">
        <v>15</v>
      </c>
      <c r="H5" s="26" t="s">
        <v>16</v>
      </c>
      <c r="I5" s="26">
        <v>40</v>
      </c>
      <c r="J5" s="27"/>
      <c r="K5" s="28">
        <f>I5*J5</f>
        <v>0</v>
      </c>
      <c r="L5" s="29" t="s">
        <v>17</v>
      </c>
    </row>
    <row r="6" spans="1:12" ht="100" customHeight="1" x14ac:dyDescent="0.25">
      <c r="B6" s="20">
        <v>2</v>
      </c>
      <c r="C6" s="21" t="s">
        <v>18</v>
      </c>
      <c r="D6" s="20" t="s">
        <v>12</v>
      </c>
      <c r="E6" s="30" t="s">
        <v>13</v>
      </c>
      <c r="F6" s="31" t="s">
        <v>19</v>
      </c>
      <c r="G6" s="32" t="s">
        <v>15</v>
      </c>
      <c r="H6" s="20" t="s">
        <v>16</v>
      </c>
      <c r="I6" s="26">
        <v>195</v>
      </c>
      <c r="J6" s="27"/>
      <c r="K6" s="28">
        <f>I6*J6</f>
        <v>0</v>
      </c>
      <c r="L6" s="29" t="s">
        <v>20</v>
      </c>
    </row>
    <row r="7" spans="1:12" ht="100" customHeight="1" x14ac:dyDescent="0.25">
      <c r="B7" s="20">
        <v>3</v>
      </c>
      <c r="C7" s="21" t="s">
        <v>21</v>
      </c>
      <c r="D7" s="20" t="s">
        <v>12</v>
      </c>
      <c r="E7" s="30" t="s">
        <v>13</v>
      </c>
      <c r="F7" s="31" t="s">
        <v>22</v>
      </c>
      <c r="G7" s="25" t="s">
        <v>15</v>
      </c>
      <c r="H7" s="26" t="s">
        <v>16</v>
      </c>
      <c r="I7" s="26">
        <v>88</v>
      </c>
      <c r="J7" s="27"/>
      <c r="K7" s="28">
        <f>I7*J7</f>
        <v>0</v>
      </c>
      <c r="L7" s="29" t="s">
        <v>23</v>
      </c>
    </row>
    <row r="8" spans="1:12" ht="100" customHeight="1" x14ac:dyDescent="0.25">
      <c r="A8" s="19" t="s">
        <v>24</v>
      </c>
      <c r="B8" s="20">
        <v>4</v>
      </c>
      <c r="C8" s="21" t="s">
        <v>25</v>
      </c>
      <c r="D8" s="20" t="s">
        <v>12</v>
      </c>
      <c r="E8" s="30" t="s">
        <v>13</v>
      </c>
      <c r="F8" s="31" t="s">
        <v>26</v>
      </c>
      <c r="G8" s="32" t="s">
        <v>15</v>
      </c>
      <c r="H8" s="20" t="s">
        <v>27</v>
      </c>
      <c r="I8" s="26">
        <v>179</v>
      </c>
      <c r="J8" s="27"/>
      <c r="K8" s="28">
        <f>I8*J8</f>
        <v>0</v>
      </c>
      <c r="L8" s="29" t="s">
        <v>28</v>
      </c>
    </row>
    <row r="9" spans="1:12" ht="100" customHeight="1" x14ac:dyDescent="0.25">
      <c r="B9" s="20">
        <v>5</v>
      </c>
      <c r="C9" s="21" t="s">
        <v>29</v>
      </c>
      <c r="D9" s="20" t="s">
        <v>12</v>
      </c>
      <c r="E9" s="30" t="s">
        <v>13</v>
      </c>
      <c r="F9" s="31" t="s">
        <v>30</v>
      </c>
      <c r="G9" s="25" t="s">
        <v>15</v>
      </c>
      <c r="H9" s="26" t="s">
        <v>27</v>
      </c>
      <c r="I9" s="26">
        <v>85</v>
      </c>
      <c r="J9" s="27"/>
      <c r="K9" s="28">
        <f>I9*J9</f>
        <v>0</v>
      </c>
      <c r="L9" s="29" t="s">
        <v>31</v>
      </c>
    </row>
    <row r="10" spans="1:12" ht="100" customHeight="1" x14ac:dyDescent="0.25">
      <c r="B10" s="20">
        <v>6</v>
      </c>
      <c r="C10" s="21" t="s">
        <v>32</v>
      </c>
      <c r="D10" s="20" t="s">
        <v>12</v>
      </c>
      <c r="E10" s="30" t="s">
        <v>13</v>
      </c>
      <c r="F10" s="31" t="s">
        <v>33</v>
      </c>
      <c r="G10" s="32" t="s">
        <v>15</v>
      </c>
      <c r="H10" s="20" t="s">
        <v>27</v>
      </c>
      <c r="I10" s="26">
        <v>58</v>
      </c>
      <c r="J10" s="27"/>
      <c r="K10" s="28">
        <f>I10*J10</f>
        <v>0</v>
      </c>
      <c r="L10" s="29" t="s">
        <v>34</v>
      </c>
    </row>
    <row r="11" spans="1:12" ht="100" customHeight="1" x14ac:dyDescent="0.25">
      <c r="B11" s="20">
        <v>7</v>
      </c>
      <c r="C11" s="21" t="s">
        <v>35</v>
      </c>
      <c r="D11" s="20" t="s">
        <v>12</v>
      </c>
      <c r="E11" s="30" t="s">
        <v>13</v>
      </c>
      <c r="F11" s="31" t="s">
        <v>36</v>
      </c>
      <c r="G11" s="25" t="s">
        <v>15</v>
      </c>
      <c r="H11" s="26" t="s">
        <v>27</v>
      </c>
      <c r="I11" s="26">
        <v>29</v>
      </c>
      <c r="J11" s="27"/>
      <c r="K11" s="28">
        <f>I11*J11</f>
        <v>0</v>
      </c>
      <c r="L11" s="29" t="s">
        <v>37</v>
      </c>
    </row>
    <row r="12" spans="1:12" ht="100" customHeight="1" x14ac:dyDescent="0.25">
      <c r="B12" s="20">
        <v>8</v>
      </c>
      <c r="C12" s="21" t="s">
        <v>38</v>
      </c>
      <c r="D12" s="20" t="s">
        <v>12</v>
      </c>
      <c r="E12" s="33" t="s">
        <v>13</v>
      </c>
      <c r="F12" s="34" t="s">
        <v>39</v>
      </c>
      <c r="G12" s="35" t="s">
        <v>15</v>
      </c>
      <c r="H12" s="26" t="s">
        <v>27</v>
      </c>
      <c r="I12" s="26">
        <v>89</v>
      </c>
      <c r="J12" s="36"/>
      <c r="K12" s="37">
        <f>I12*J12</f>
        <v>0</v>
      </c>
      <c r="L12" s="38" t="s">
        <v>40</v>
      </c>
    </row>
    <row r="13" spans="1:12" ht="100" customHeight="1" x14ac:dyDescent="0.25">
      <c r="B13" s="20">
        <v>9</v>
      </c>
      <c r="C13" s="21" t="s">
        <v>41</v>
      </c>
      <c r="D13" s="20" t="s">
        <v>12</v>
      </c>
      <c r="E13" s="33" t="s">
        <v>13</v>
      </c>
      <c r="F13" s="34" t="s">
        <v>42</v>
      </c>
      <c r="G13" s="35" t="s">
        <v>15</v>
      </c>
      <c r="H13" s="26" t="s">
        <v>27</v>
      </c>
      <c r="I13" s="26">
        <v>32</v>
      </c>
      <c r="J13" s="36"/>
      <c r="K13" s="37">
        <f>I13*J13</f>
        <v>0</v>
      </c>
      <c r="L13" s="38" t="s">
        <v>43</v>
      </c>
    </row>
    <row r="14" spans="1:12" ht="100" customHeight="1" x14ac:dyDescent="0.25">
      <c r="B14" s="20">
        <v>10</v>
      </c>
      <c r="C14" s="21" t="s">
        <v>44</v>
      </c>
      <c r="D14" s="20" t="s">
        <v>12</v>
      </c>
      <c r="E14" s="33" t="s">
        <v>13</v>
      </c>
      <c r="F14" s="34" t="s">
        <v>45</v>
      </c>
      <c r="G14" s="35" t="s">
        <v>15</v>
      </c>
      <c r="H14" s="26" t="s">
        <v>16</v>
      </c>
      <c r="I14" s="26">
        <v>128</v>
      </c>
      <c r="J14" s="36"/>
      <c r="K14" s="37">
        <f>I14*J14</f>
        <v>0</v>
      </c>
      <c r="L14" s="38" t="s">
        <v>46</v>
      </c>
    </row>
    <row r="15" spans="1:12" ht="100" customHeight="1" x14ac:dyDescent="0.25">
      <c r="B15" s="20"/>
      <c r="C15" s="20"/>
      <c r="D15" s="20"/>
      <c r="E15" s="33" t="s">
        <v>47</v>
      </c>
      <c r="F15" s="34"/>
      <c r="G15" s="35"/>
      <c r="H15" s="26"/>
      <c r="I15" s="26"/>
      <c r="J15" s="36"/>
      <c r="K15" s="37">
        <f>SUM(K5:K14)</f>
        <v>0</v>
      </c>
      <c r="L15" s="38"/>
    </row>
    <row r="16" spans="1:12" ht="100" customHeight="1" x14ac:dyDescent="0.25">
      <c r="B16" s="20">
        <v>11</v>
      </c>
      <c r="C16" s="21" t="s">
        <v>48</v>
      </c>
      <c r="D16" s="20" t="s">
        <v>12</v>
      </c>
      <c r="E16" s="33" t="s">
        <v>49</v>
      </c>
      <c r="F16" s="34" t="s">
        <v>50</v>
      </c>
      <c r="G16" s="35" t="s">
        <v>15</v>
      </c>
      <c r="H16" s="26" t="s">
        <v>16</v>
      </c>
      <c r="I16" s="26">
        <v>139</v>
      </c>
      <c r="J16" s="36"/>
      <c r="K16" s="37">
        <f>I16*J16</f>
        <v>0</v>
      </c>
      <c r="L16" s="38" t="s">
        <v>51</v>
      </c>
    </row>
    <row r="17" spans="1:12" ht="100" customHeight="1" x14ac:dyDescent="0.25">
      <c r="B17" s="20">
        <v>12</v>
      </c>
      <c r="C17" s="21" t="s">
        <v>52</v>
      </c>
      <c r="D17" s="20" t="s">
        <v>12</v>
      </c>
      <c r="E17" s="33" t="s">
        <v>53</v>
      </c>
      <c r="F17" s="34" t="s">
        <v>54</v>
      </c>
      <c r="G17" s="35" t="s">
        <v>15</v>
      </c>
      <c r="H17" s="26" t="s">
        <v>27</v>
      </c>
      <c r="I17" s="26">
        <v>255</v>
      </c>
      <c r="J17" s="36"/>
      <c r="K17" s="37">
        <f>I17*J17</f>
        <v>0</v>
      </c>
      <c r="L17" s="38" t="s">
        <v>55</v>
      </c>
    </row>
    <row r="18" spans="1:12" ht="100" customHeight="1" x14ac:dyDescent="0.25">
      <c r="B18" s="20">
        <v>13</v>
      </c>
      <c r="C18" s="21" t="s">
        <v>56</v>
      </c>
      <c r="D18" s="20" t="s">
        <v>12</v>
      </c>
      <c r="E18" s="33" t="s">
        <v>57</v>
      </c>
      <c r="F18" s="34" t="s">
        <v>58</v>
      </c>
      <c r="G18" s="35" t="s">
        <v>15</v>
      </c>
      <c r="H18" s="26" t="s">
        <v>59</v>
      </c>
      <c r="I18" s="26">
        <v>164</v>
      </c>
      <c r="J18" s="36"/>
      <c r="K18" s="37">
        <f>I18*J18</f>
        <v>0</v>
      </c>
      <c r="L18" s="38" t="s">
        <v>60</v>
      </c>
    </row>
    <row r="19" spans="1:12" ht="100" customHeight="1" x14ac:dyDescent="0.25">
      <c r="A19" s="19" t="s">
        <v>24</v>
      </c>
      <c r="B19" s="20">
        <v>14</v>
      </c>
      <c r="C19" s="21" t="s">
        <v>61</v>
      </c>
      <c r="D19" s="20" t="s">
        <v>12</v>
      </c>
      <c r="E19" s="33" t="s">
        <v>62</v>
      </c>
      <c r="F19" s="34" t="s">
        <v>63</v>
      </c>
      <c r="G19" s="35" t="s">
        <v>15</v>
      </c>
      <c r="H19" s="26" t="s">
        <v>59</v>
      </c>
      <c r="I19" s="26">
        <v>83</v>
      </c>
      <c r="J19" s="36"/>
      <c r="K19" s="37">
        <f>I19*J19</f>
        <v>0</v>
      </c>
      <c r="L19" s="38" t="s">
        <v>64</v>
      </c>
    </row>
    <row r="20" spans="1:12" ht="100" customHeight="1" x14ac:dyDescent="0.25">
      <c r="B20" s="20">
        <v>15</v>
      </c>
      <c r="C20" s="21" t="s">
        <v>65</v>
      </c>
      <c r="D20" s="20" t="s">
        <v>12</v>
      </c>
      <c r="E20" s="33" t="s">
        <v>66</v>
      </c>
      <c r="F20" s="34" t="s">
        <v>67</v>
      </c>
      <c r="G20" s="35" t="s">
        <v>15</v>
      </c>
      <c r="H20" s="26" t="s">
        <v>59</v>
      </c>
      <c r="I20" s="26">
        <v>13</v>
      </c>
      <c r="J20" s="36"/>
      <c r="K20" s="37">
        <f>I20*J20</f>
        <v>0</v>
      </c>
      <c r="L20" s="38" t="s">
        <v>68</v>
      </c>
    </row>
    <row r="21" spans="1:12" ht="100" customHeight="1" x14ac:dyDescent="0.25">
      <c r="B21" s="20">
        <v>16</v>
      </c>
      <c r="C21" s="21" t="s">
        <v>69</v>
      </c>
      <c r="D21" s="20" t="s">
        <v>12</v>
      </c>
      <c r="E21" s="33" t="s">
        <v>70</v>
      </c>
      <c r="F21" s="34" t="s">
        <v>71</v>
      </c>
      <c r="G21" s="35" t="s">
        <v>15</v>
      </c>
      <c r="H21" s="26" t="s">
        <v>59</v>
      </c>
      <c r="I21" s="26">
        <v>2</v>
      </c>
      <c r="J21" s="36"/>
      <c r="K21" s="37">
        <f>I21*J21</f>
        <v>0</v>
      </c>
      <c r="L21" s="38" t="s">
        <v>64</v>
      </c>
    </row>
    <row r="22" spans="1:12" ht="100" customHeight="1" x14ac:dyDescent="0.25">
      <c r="B22" s="20">
        <v>17</v>
      </c>
      <c r="C22" s="21" t="s">
        <v>72</v>
      </c>
      <c r="D22" s="20" t="s">
        <v>12</v>
      </c>
      <c r="E22" s="33" t="s">
        <v>73</v>
      </c>
      <c r="F22" s="34" t="s">
        <v>74</v>
      </c>
      <c r="G22" s="35" t="s">
        <v>15</v>
      </c>
      <c r="H22" s="26" t="s">
        <v>16</v>
      </c>
      <c r="I22" s="26">
        <v>182</v>
      </c>
      <c r="J22" s="36"/>
      <c r="K22" s="37">
        <f>I22*J22</f>
        <v>0</v>
      </c>
      <c r="L22" s="38" t="s">
        <v>75</v>
      </c>
    </row>
    <row r="23" spans="1:12" ht="100" customHeight="1" x14ac:dyDescent="0.25">
      <c r="B23" s="20">
        <v>18</v>
      </c>
      <c r="C23" s="21" t="s">
        <v>76</v>
      </c>
      <c r="D23" s="20" t="s">
        <v>12</v>
      </c>
      <c r="E23" s="33" t="s">
        <v>77</v>
      </c>
      <c r="F23" s="34" t="s">
        <v>78</v>
      </c>
      <c r="G23" s="35" t="s">
        <v>15</v>
      </c>
      <c r="H23" s="26" t="s">
        <v>59</v>
      </c>
      <c r="I23" s="26">
        <v>130</v>
      </c>
      <c r="J23" s="36"/>
      <c r="K23" s="37">
        <f>I23*J23</f>
        <v>0</v>
      </c>
      <c r="L23" s="38" t="s">
        <v>79</v>
      </c>
    </row>
    <row r="24" spans="1:12" ht="100" customHeight="1" x14ac:dyDescent="0.25">
      <c r="B24" s="20">
        <v>19</v>
      </c>
      <c r="C24" s="21" t="s">
        <v>80</v>
      </c>
      <c r="D24" s="20" t="s">
        <v>12</v>
      </c>
      <c r="E24" s="33" t="s">
        <v>81</v>
      </c>
      <c r="F24" s="34" t="s">
        <v>82</v>
      </c>
      <c r="G24" s="35" t="s">
        <v>15</v>
      </c>
      <c r="H24" s="26" t="s">
        <v>16</v>
      </c>
      <c r="I24" s="26">
        <v>165</v>
      </c>
      <c r="J24" s="36"/>
      <c r="K24" s="37">
        <f>I24*J24</f>
        <v>0</v>
      </c>
      <c r="L24" s="38" t="s">
        <v>83</v>
      </c>
    </row>
    <row r="25" spans="1:12" ht="100" customHeight="1" x14ac:dyDescent="0.25">
      <c r="B25" s="20">
        <v>20</v>
      </c>
      <c r="C25" s="21" t="s">
        <v>84</v>
      </c>
      <c r="D25" s="20" t="s">
        <v>12</v>
      </c>
      <c r="E25" s="33" t="s">
        <v>85</v>
      </c>
      <c r="F25" s="34" t="s">
        <v>86</v>
      </c>
      <c r="G25" s="35" t="s">
        <v>15</v>
      </c>
      <c r="H25" s="26" t="s">
        <v>59</v>
      </c>
      <c r="I25" s="26">
        <v>37</v>
      </c>
      <c r="J25" s="36"/>
      <c r="K25" s="37">
        <f>I25*J25</f>
        <v>0</v>
      </c>
      <c r="L25" s="38" t="s">
        <v>87</v>
      </c>
    </row>
    <row r="26" spans="1:12" ht="100" customHeight="1" x14ac:dyDescent="0.25">
      <c r="B26" s="20"/>
      <c r="C26" s="20"/>
      <c r="D26" s="20"/>
      <c r="E26" s="33" t="s">
        <v>47</v>
      </c>
      <c r="F26" s="34"/>
      <c r="G26" s="35"/>
      <c r="H26" s="26"/>
      <c r="I26" s="26"/>
      <c r="J26" s="36"/>
      <c r="K26" s="37">
        <f>SUM(K16:K25)</f>
        <v>0</v>
      </c>
      <c r="L26" s="38"/>
    </row>
    <row r="27" spans="1:12" ht="100" customHeight="1" x14ac:dyDescent="0.25">
      <c r="B27" s="20">
        <v>21</v>
      </c>
      <c r="C27" s="21" t="s">
        <v>88</v>
      </c>
      <c r="D27" s="20" t="s">
        <v>12</v>
      </c>
      <c r="E27" s="33" t="s">
        <v>89</v>
      </c>
      <c r="F27" s="34" t="s">
        <v>90</v>
      </c>
      <c r="G27" s="35" t="s">
        <v>15</v>
      </c>
      <c r="H27" s="26" t="s">
        <v>59</v>
      </c>
      <c r="I27" s="26">
        <v>109</v>
      </c>
      <c r="J27" s="36"/>
      <c r="K27" s="37">
        <f>I27*J27</f>
        <v>0</v>
      </c>
      <c r="L27" s="38" t="s">
        <v>91</v>
      </c>
    </row>
    <row r="28" spans="1:12" ht="100" customHeight="1" x14ac:dyDescent="0.25">
      <c r="B28" s="20">
        <v>22</v>
      </c>
      <c r="C28" s="21" t="s">
        <v>92</v>
      </c>
      <c r="D28" s="20" t="s">
        <v>12</v>
      </c>
      <c r="E28" s="33" t="s">
        <v>93</v>
      </c>
      <c r="F28" s="34" t="s">
        <v>94</v>
      </c>
      <c r="G28" s="35" t="s">
        <v>15</v>
      </c>
      <c r="H28" s="26" t="s">
        <v>59</v>
      </c>
      <c r="I28" s="26">
        <v>130</v>
      </c>
      <c r="J28" s="36"/>
      <c r="K28" s="37">
        <f>I28*J28</f>
        <v>0</v>
      </c>
      <c r="L28" s="38" t="s">
        <v>95</v>
      </c>
    </row>
    <row r="29" spans="1:12" ht="100" customHeight="1" x14ac:dyDescent="0.25">
      <c r="B29" s="20">
        <v>23</v>
      </c>
      <c r="C29" s="21" t="s">
        <v>96</v>
      </c>
      <c r="D29" s="20" t="s">
        <v>12</v>
      </c>
      <c r="E29" s="33" t="s">
        <v>97</v>
      </c>
      <c r="F29" s="34" t="s">
        <v>98</v>
      </c>
      <c r="G29" s="35" t="s">
        <v>15</v>
      </c>
      <c r="H29" s="26" t="s">
        <v>16</v>
      </c>
      <c r="I29" s="26">
        <v>305</v>
      </c>
      <c r="J29" s="36"/>
      <c r="K29" s="37">
        <f>I29*J29</f>
        <v>0</v>
      </c>
      <c r="L29" s="38" t="s">
        <v>99</v>
      </c>
    </row>
    <row r="30" spans="1:12" ht="100" customHeight="1" x14ac:dyDescent="0.25">
      <c r="A30" s="19" t="s">
        <v>24</v>
      </c>
      <c r="B30" s="20">
        <v>24</v>
      </c>
      <c r="C30" s="21" t="s">
        <v>100</v>
      </c>
      <c r="D30" s="20" t="s">
        <v>12</v>
      </c>
      <c r="E30" s="33" t="s">
        <v>101</v>
      </c>
      <c r="F30" s="34" t="s">
        <v>102</v>
      </c>
      <c r="G30" s="35" t="s">
        <v>15</v>
      </c>
      <c r="H30" s="26" t="s">
        <v>59</v>
      </c>
      <c r="I30" s="26">
        <v>78</v>
      </c>
      <c r="J30" s="36"/>
      <c r="K30" s="37">
        <f>I30*J30</f>
        <v>0</v>
      </c>
      <c r="L30" s="38" t="s">
        <v>103</v>
      </c>
    </row>
    <row r="31" spans="1:12" ht="100" customHeight="1" x14ac:dyDescent="0.25">
      <c r="B31" s="20">
        <v>25</v>
      </c>
      <c r="C31" s="21" t="s">
        <v>104</v>
      </c>
      <c r="D31" s="20" t="s">
        <v>12</v>
      </c>
      <c r="E31" s="33" t="s">
        <v>105</v>
      </c>
      <c r="F31" s="34" t="s">
        <v>106</v>
      </c>
      <c r="G31" s="35" t="s">
        <v>15</v>
      </c>
      <c r="H31" s="26" t="s">
        <v>59</v>
      </c>
      <c r="I31" s="26">
        <v>68</v>
      </c>
      <c r="J31" s="36"/>
      <c r="K31" s="37">
        <f>I31*J31</f>
        <v>0</v>
      </c>
      <c r="L31" s="38" t="s">
        <v>107</v>
      </c>
    </row>
    <row r="32" spans="1:12" ht="100" customHeight="1" x14ac:dyDescent="0.25">
      <c r="B32" s="20">
        <v>26</v>
      </c>
      <c r="C32" s="21" t="s">
        <v>108</v>
      </c>
      <c r="D32" s="20" t="s">
        <v>12</v>
      </c>
      <c r="E32" s="33" t="s">
        <v>109</v>
      </c>
      <c r="F32" s="34" t="s">
        <v>110</v>
      </c>
      <c r="G32" s="35" t="s">
        <v>15</v>
      </c>
      <c r="H32" s="26" t="s">
        <v>59</v>
      </c>
      <c r="I32" s="26">
        <v>35</v>
      </c>
      <c r="J32" s="36"/>
      <c r="K32" s="37">
        <f>I32*J32</f>
        <v>0</v>
      </c>
      <c r="L32" s="38" t="s">
        <v>103</v>
      </c>
    </row>
    <row r="33" spans="1:12" ht="100" customHeight="1" x14ac:dyDescent="0.25">
      <c r="B33" s="20">
        <v>27</v>
      </c>
      <c r="C33" s="21" t="s">
        <v>111</v>
      </c>
      <c r="D33" s="20" t="s">
        <v>12</v>
      </c>
      <c r="E33" s="33" t="s">
        <v>112</v>
      </c>
      <c r="F33" s="34" t="s">
        <v>113</v>
      </c>
      <c r="G33" s="35" t="s">
        <v>15</v>
      </c>
      <c r="H33" s="26" t="s">
        <v>59</v>
      </c>
      <c r="I33" s="26">
        <v>4</v>
      </c>
      <c r="J33" s="36"/>
      <c r="K33" s="37">
        <f>I33*J33</f>
        <v>0</v>
      </c>
      <c r="L33" s="38" t="s">
        <v>114</v>
      </c>
    </row>
    <row r="34" spans="1:12" ht="100" customHeight="1" x14ac:dyDescent="0.25">
      <c r="B34" s="20">
        <v>28</v>
      </c>
      <c r="C34" s="21" t="s">
        <v>115</v>
      </c>
      <c r="D34" s="20" t="s">
        <v>12</v>
      </c>
      <c r="E34" s="33" t="s">
        <v>116</v>
      </c>
      <c r="F34" s="34" t="s">
        <v>117</v>
      </c>
      <c r="G34" s="35" t="s">
        <v>15</v>
      </c>
      <c r="H34" s="26" t="s">
        <v>59</v>
      </c>
      <c r="I34" s="26">
        <v>100</v>
      </c>
      <c r="J34" s="36"/>
      <c r="K34" s="37">
        <f>I34*J34</f>
        <v>0</v>
      </c>
      <c r="L34" s="38" t="s">
        <v>118</v>
      </c>
    </row>
    <row r="35" spans="1:12" ht="100" customHeight="1" x14ac:dyDescent="0.25">
      <c r="B35" s="20">
        <v>29</v>
      </c>
      <c r="C35" s="21" t="s">
        <v>119</v>
      </c>
      <c r="D35" s="20" t="s">
        <v>12</v>
      </c>
      <c r="E35" s="33" t="s">
        <v>120</v>
      </c>
      <c r="F35" s="34" t="s">
        <v>121</v>
      </c>
      <c r="G35" s="35" t="s">
        <v>15</v>
      </c>
      <c r="H35" s="26" t="s">
        <v>59</v>
      </c>
      <c r="I35" s="26">
        <v>30</v>
      </c>
      <c r="J35" s="36"/>
      <c r="K35" s="37">
        <f>I35*J35</f>
        <v>0</v>
      </c>
      <c r="L35" s="38" t="s">
        <v>122</v>
      </c>
    </row>
    <row r="36" spans="1:12" ht="100" customHeight="1" x14ac:dyDescent="0.25">
      <c r="B36" s="20">
        <v>30</v>
      </c>
      <c r="C36" s="21" t="s">
        <v>123</v>
      </c>
      <c r="D36" s="20" t="s">
        <v>12</v>
      </c>
      <c r="E36" s="33" t="s">
        <v>124</v>
      </c>
      <c r="F36" s="34" t="s">
        <v>125</v>
      </c>
      <c r="G36" s="35" t="s">
        <v>15</v>
      </c>
      <c r="H36" s="26" t="s">
        <v>59</v>
      </c>
      <c r="I36" s="26">
        <v>501</v>
      </c>
      <c r="J36" s="36"/>
      <c r="K36" s="37">
        <f>I36*J36</f>
        <v>0</v>
      </c>
      <c r="L36" s="38" t="s">
        <v>126</v>
      </c>
    </row>
    <row r="37" spans="1:12" ht="100" customHeight="1" x14ac:dyDescent="0.25">
      <c r="B37" s="20"/>
      <c r="C37" s="20"/>
      <c r="D37" s="20"/>
      <c r="E37" s="33" t="s">
        <v>47</v>
      </c>
      <c r="F37" s="34"/>
      <c r="G37" s="35"/>
      <c r="H37" s="26"/>
      <c r="I37" s="26"/>
      <c r="J37" s="36"/>
      <c r="K37" s="37">
        <f>SUM(K27:K36)</f>
        <v>0</v>
      </c>
      <c r="L37" s="38"/>
    </row>
    <row r="38" spans="1:12" ht="100" customHeight="1" x14ac:dyDescent="0.25">
      <c r="B38" s="20">
        <v>31</v>
      </c>
      <c r="C38" s="21" t="s">
        <v>127</v>
      </c>
      <c r="D38" s="20" t="s">
        <v>12</v>
      </c>
      <c r="E38" s="33" t="s">
        <v>128</v>
      </c>
      <c r="F38" s="34" t="s">
        <v>129</v>
      </c>
      <c r="G38" s="35" t="s">
        <v>15</v>
      </c>
      <c r="H38" s="26" t="s">
        <v>59</v>
      </c>
      <c r="I38" s="26">
        <v>501</v>
      </c>
      <c r="J38" s="36"/>
      <c r="K38" s="37">
        <f>I38*J38</f>
        <v>0</v>
      </c>
      <c r="L38" s="38" t="s">
        <v>130</v>
      </c>
    </row>
    <row r="39" spans="1:12" ht="100" customHeight="1" x14ac:dyDescent="0.25">
      <c r="B39" s="20">
        <v>32</v>
      </c>
      <c r="C39" s="21" t="s">
        <v>131</v>
      </c>
      <c r="D39" s="20" t="s">
        <v>12</v>
      </c>
      <c r="E39" s="33" t="s">
        <v>132</v>
      </c>
      <c r="F39" s="34" t="s">
        <v>133</v>
      </c>
      <c r="G39" s="35" t="s">
        <v>15</v>
      </c>
      <c r="H39" s="26" t="s">
        <v>59</v>
      </c>
      <c r="I39" s="26">
        <v>207</v>
      </c>
      <c r="J39" s="36"/>
      <c r="K39" s="37">
        <f>I39*J39</f>
        <v>0</v>
      </c>
      <c r="L39" s="38" t="s">
        <v>134</v>
      </c>
    </row>
    <row r="40" spans="1:12" ht="100" customHeight="1" x14ac:dyDescent="0.25">
      <c r="B40" s="20">
        <v>33</v>
      </c>
      <c r="C40" s="21" t="s">
        <v>135</v>
      </c>
      <c r="D40" s="20" t="s">
        <v>12</v>
      </c>
      <c r="E40" s="33" t="s">
        <v>136</v>
      </c>
      <c r="F40" s="34" t="s">
        <v>137</v>
      </c>
      <c r="G40" s="35" t="s">
        <v>15</v>
      </c>
      <c r="H40" s="26" t="s">
        <v>59</v>
      </c>
      <c r="I40" s="26">
        <v>216</v>
      </c>
      <c r="J40" s="36"/>
      <c r="K40" s="37">
        <f>I40*J40</f>
        <v>0</v>
      </c>
      <c r="L40" s="38" t="s">
        <v>138</v>
      </c>
    </row>
    <row r="41" spans="1:12" ht="100" customHeight="1" x14ac:dyDescent="0.25">
      <c r="A41" s="19" t="s">
        <v>24</v>
      </c>
      <c r="B41" s="20">
        <v>34</v>
      </c>
      <c r="C41" s="21" t="s">
        <v>139</v>
      </c>
      <c r="D41" s="20" t="s">
        <v>12</v>
      </c>
      <c r="E41" s="33" t="s">
        <v>140</v>
      </c>
      <c r="F41" s="34" t="s">
        <v>141</v>
      </c>
      <c r="G41" s="35" t="s">
        <v>15</v>
      </c>
      <c r="H41" s="26" t="s">
        <v>59</v>
      </c>
      <c r="I41" s="26">
        <v>225</v>
      </c>
      <c r="J41" s="36"/>
      <c r="K41" s="37">
        <f>I41*J41</f>
        <v>0</v>
      </c>
      <c r="L41" s="38" t="s">
        <v>142</v>
      </c>
    </row>
    <row r="42" spans="1:12" ht="100" customHeight="1" x14ac:dyDescent="0.25">
      <c r="B42" s="20">
        <v>35</v>
      </c>
      <c r="C42" s="21" t="s">
        <v>143</v>
      </c>
      <c r="D42" s="20" t="s">
        <v>12</v>
      </c>
      <c r="E42" s="33" t="s">
        <v>144</v>
      </c>
      <c r="F42" s="34" t="s">
        <v>145</v>
      </c>
      <c r="G42" s="35" t="s">
        <v>15</v>
      </c>
      <c r="H42" s="26" t="s">
        <v>59</v>
      </c>
      <c r="I42" s="26">
        <v>49</v>
      </c>
      <c r="J42" s="36"/>
      <c r="K42" s="37">
        <f>I42*J42</f>
        <v>0</v>
      </c>
      <c r="L42" s="38" t="s">
        <v>146</v>
      </c>
    </row>
    <row r="43" spans="1:12" ht="100" customHeight="1" x14ac:dyDescent="0.25">
      <c r="B43" s="20">
        <v>36</v>
      </c>
      <c r="C43" s="21" t="s">
        <v>147</v>
      </c>
      <c r="D43" s="20" t="s">
        <v>12</v>
      </c>
      <c r="E43" s="33" t="s">
        <v>148</v>
      </c>
      <c r="F43" s="34" t="s">
        <v>149</v>
      </c>
      <c r="G43" s="35" t="s">
        <v>15</v>
      </c>
      <c r="H43" s="26" t="s">
        <v>59</v>
      </c>
      <c r="I43" s="26">
        <v>66</v>
      </c>
      <c r="J43" s="36"/>
      <c r="K43" s="37">
        <f>I43*J43</f>
        <v>0</v>
      </c>
      <c r="L43" s="38" t="s">
        <v>150</v>
      </c>
    </row>
    <row r="44" spans="1:12" ht="100" customHeight="1" x14ac:dyDescent="0.25">
      <c r="B44" s="20">
        <v>37</v>
      </c>
      <c r="C44" s="21" t="s">
        <v>151</v>
      </c>
      <c r="D44" s="20" t="s">
        <v>12</v>
      </c>
      <c r="E44" s="33" t="s">
        <v>152</v>
      </c>
      <c r="F44" s="34" t="s">
        <v>153</v>
      </c>
      <c r="G44" s="35" t="s">
        <v>15</v>
      </c>
      <c r="H44" s="26" t="s">
        <v>59</v>
      </c>
      <c r="I44" s="26">
        <v>23</v>
      </c>
      <c r="J44" s="36"/>
      <c r="K44" s="37">
        <f>I44*J44</f>
        <v>0</v>
      </c>
      <c r="L44" s="38" t="s">
        <v>154</v>
      </c>
    </row>
    <row r="45" spans="1:12" ht="100" customHeight="1" x14ac:dyDescent="0.25">
      <c r="B45" s="20">
        <v>38</v>
      </c>
      <c r="C45" s="21" t="s">
        <v>155</v>
      </c>
      <c r="D45" s="20" t="s">
        <v>12</v>
      </c>
      <c r="E45" s="33" t="s">
        <v>156</v>
      </c>
      <c r="F45" s="34" t="s">
        <v>157</v>
      </c>
      <c r="G45" s="35" t="s">
        <v>15</v>
      </c>
      <c r="H45" s="26" t="s">
        <v>16</v>
      </c>
      <c r="I45" s="26">
        <v>146</v>
      </c>
      <c r="J45" s="36"/>
      <c r="K45" s="37">
        <f>I45*J45</f>
        <v>0</v>
      </c>
      <c r="L45" s="38" t="s">
        <v>158</v>
      </c>
    </row>
    <row r="46" spans="1:12" ht="100" customHeight="1" x14ac:dyDescent="0.25">
      <c r="B46" s="20"/>
      <c r="C46" s="20"/>
      <c r="D46" s="20"/>
      <c r="E46" s="33" t="s">
        <v>159</v>
      </c>
      <c r="F46" s="34"/>
      <c r="G46" s="35"/>
      <c r="H46" s="26"/>
      <c r="I46" s="26"/>
      <c r="J46" s="36"/>
      <c r="K46" s="37">
        <f>I46*J46</f>
        <v>0</v>
      </c>
      <c r="L46" s="38"/>
    </row>
    <row r="47" spans="1:12" ht="100" customHeight="1" x14ac:dyDescent="0.25">
      <c r="B47" s="20"/>
      <c r="C47" s="20"/>
      <c r="D47" s="20"/>
      <c r="E47" s="33"/>
      <c r="F47" s="34"/>
      <c r="G47" s="35"/>
      <c r="H47" s="26"/>
      <c r="I47" s="26"/>
      <c r="J47" s="36"/>
      <c r="K47" s="37"/>
      <c r="L47" s="38"/>
    </row>
    <row r="48" spans="1:12" ht="50" customHeight="1" x14ac:dyDescent="0.25">
      <c r="B48" s="20"/>
      <c r="C48" s="20"/>
      <c r="D48" s="20"/>
      <c r="E48" s="33" t="s">
        <v>47</v>
      </c>
      <c r="F48" s="34"/>
      <c r="G48" s="35"/>
      <c r="H48" s="26"/>
      <c r="I48" s="26"/>
      <c r="J48" s="36"/>
      <c r="K48" s="37">
        <f>SUM(K38:K45)</f>
        <v>0</v>
      </c>
      <c r="L48" s="38"/>
    </row>
    <row r="49" spans="2:12" ht="50" customHeight="1" x14ac:dyDescent="0.25">
      <c r="B49" s="20"/>
      <c r="C49" s="20"/>
      <c r="D49" s="20"/>
      <c r="E49" s="33" t="s">
        <v>160</v>
      </c>
      <c r="F49" s="34"/>
      <c r="G49" s="35"/>
      <c r="H49" s="26"/>
      <c r="I49" s="26"/>
      <c r="J49" s="36"/>
      <c r="K49" s="37">
        <f>SUMIF(E5:E48,"&lt;&gt;小計",K5:K48)</f>
        <v>0</v>
      </c>
      <c r="L49" s="38"/>
    </row>
  </sheetData>
  <mergeCells count="9">
    <mergeCell ref="A1:A4"/>
    <mergeCell ref="B1:L1"/>
    <mergeCell ref="E3:E4"/>
    <mergeCell ref="F3:G4"/>
    <mergeCell ref="H3:H4"/>
    <mergeCell ref="I3:I4"/>
    <mergeCell ref="J3:J4"/>
    <mergeCell ref="K3:K4"/>
    <mergeCell ref="L3:L4"/>
  </mergeCells>
  <phoneticPr fontId="3"/>
  <printOptions horizontalCentered="1" verticalCentered="1"/>
  <pageMargins left="0" right="0" top="0.19685039370078738" bottom="0" header="0.86614173228346458" footer="0.19685039370078741"/>
  <pageSetup paperSize="9" scale="64" fitToHeight="0" orientation="portrait" horizontalDpi="400" verticalDpi="400" r:id="rId1"/>
  <rowBreaks count="3" manualBreakCount="3">
    <brk id="15" max="16383" man="1"/>
    <brk id="26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和志</dc:creator>
  <cp:lastModifiedBy>菅野 和志</cp:lastModifiedBy>
  <dcterms:created xsi:type="dcterms:W3CDTF">2026-06-25T06:53:13Z</dcterms:created>
  <dcterms:modified xsi:type="dcterms:W3CDTF">2026-06-25T06:53:21Z</dcterms:modified>
</cp:coreProperties>
</file>