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4289\Desktop\計画分データ\公告アップロード用　8-K-6\"/>
    </mc:Choice>
  </mc:AlternateContent>
  <xr:revisionPtr revIDLastSave="0" documentId="8_{C6DA1690-BB0E-454F-AC84-F8D2E54B3CBC}" xr6:coauthVersionLast="47" xr6:coauthVersionMax="47" xr10:uidLastSave="{00000000-0000-0000-0000-000000000000}"/>
  <bookViews>
    <workbookView xWindow="-108" yWindow="-108" windowWidth="23256" windowHeight="12456" xr2:uid="{F3261D21-CABF-4967-9470-5B5143EB81D1}"/>
  </bookViews>
  <sheets>
    <sheet name="内訳" sheetId="2" r:id="rId1"/>
  </sheets>
  <externalReferences>
    <externalReference r:id="rId2"/>
  </externalReferences>
  <definedNames>
    <definedName name="_Fill" hidden="1">#REF!</definedName>
    <definedName name="_xlnm._FilterDatabase" localSheetId="0" hidden="1">内訳!#REF!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f" hidden="1">{"'空幕'!$B$3806:$J$3864"}</definedName>
    <definedName name="h" hidden="1">{"'空幕'!$B$3806:$J$3864"}</definedName>
    <definedName name="HTML_CodePage" hidden="1">932</definedName>
    <definedName name="HTML_Control" hidden="1">{"'空幕'!$B$3806:$J$3864"}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ｋｄ" hidden="1">#REF!</definedName>
    <definedName name="nama" hidden="1">{"'空幕'!$B$3806:$J$3864"}</definedName>
    <definedName name="_xlnm.Print_Titles" localSheetId="0">内訳!$1:$4</definedName>
    <definedName name="ｓｄ" hidden="1">#REF!</definedName>
    <definedName name="utiwake" hidden="1">{"'空幕'!$B$3806:$J$3864"}</definedName>
    <definedName name="あああ" hidden="1">{"'空幕'!$B$3806:$J$3864"}</definedName>
    <definedName name="うちわけ" hidden="1">{"'空幕'!$B$3806:$J$3864"}</definedName>
    <definedName name="お手紙" hidden="1">{"'空幕'!$B$3806:$J$3864"}</definedName>
    <definedName name="公告" hidden="1">{"'空幕'!$B$3806:$J$3864"}</definedName>
    <definedName name="削除作業" hidden="1">{"'空幕'!$B$3806:$J$3864"}</definedName>
    <definedName name="生化学検査" hidden="1">{"'空幕'!$B$3806:$J$3864"}</definedName>
    <definedName name="内訳書" hidden="1">{"'空幕'!$B$3806:$J$3864"}</definedName>
    <definedName name="付加料金１" hidden="1">{"'空幕'!$B$3806:$J$3864"}</definedName>
    <definedName name="付加料金２" hidden="1">{"'空幕'!$B$3806:$J$3864"}</definedName>
    <definedName name="様式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2" l="1"/>
  <c r="K35" i="2"/>
  <c r="K34" i="2"/>
  <c r="K33" i="2"/>
  <c r="K32" i="2"/>
  <c r="K31" i="2"/>
  <c r="K30" i="2"/>
  <c r="K29" i="2"/>
  <c r="K28" i="2"/>
  <c r="K27" i="2"/>
  <c r="K25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38" i="2"/>
  <c r="L3" i="2"/>
  <c r="K3" i="2"/>
  <c r="J3" i="2"/>
  <c r="K37" i="2" l="1"/>
  <c r="K26" i="2"/>
  <c r="K15" i="2"/>
</calcChain>
</file>

<file path=xl/sharedStrings.xml><?xml version="1.0" encoding="utf-8"?>
<sst xmlns="http://schemas.openxmlformats.org/spreadsheetml/2006/main" count="221" uniqueCount="127">
  <si>
    <t>入札書内訳</t>
    <phoneticPr fontId="5"/>
  </si>
  <si>
    <t>別紙</t>
    <rPh sb="0" eb="2">
      <t>ベッシ</t>
    </rPh>
    <phoneticPr fontId="5"/>
  </si>
  <si>
    <t>項</t>
    <rPh sb="0" eb="1">
      <t>コウモク</t>
    </rPh>
    <phoneticPr fontId="5"/>
  </si>
  <si>
    <t>要求</t>
    <rPh sb="0" eb="2">
      <t>ヨウキュウ</t>
    </rPh>
    <phoneticPr fontId="5"/>
  </si>
  <si>
    <t>品　名
(件　名)</t>
    <rPh sb="0" eb="1">
      <t>ヒン</t>
    </rPh>
    <rPh sb="2" eb="3">
      <t>ナ</t>
    </rPh>
    <rPh sb="5" eb="6">
      <t>ケン</t>
    </rPh>
    <rPh sb="7" eb="8">
      <t>ナ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</si>
  <si>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</si>
  <si>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</si>
  <si>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</si>
  <si>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目</t>
    <rPh sb="0" eb="1">
      <t>モク</t>
    </rPh>
    <phoneticPr fontId="5"/>
  </si>
  <si>
    <t>番号</t>
    <rPh sb="0" eb="2">
      <t>バンゴウ</t>
    </rPh>
    <phoneticPr fontId="5"/>
  </si>
  <si>
    <t>部隊</t>
    <rPh sb="0" eb="2">
      <t>ブタイ</t>
    </rPh>
    <phoneticPr fontId="5"/>
  </si>
  <si>
    <t>52
60</t>
  </si>
  <si>
    <t>施設隊</t>
  </si>
  <si>
    <t>鋳鉄Ｙ型ストレーナー</t>
  </si>
  <si>
    <t>大和バルブ
Ｆ１０ＹＦ　１００Ａ</t>
  </si>
  <si>
    <t>個</t>
  </si>
  <si>
    <t>52
61</t>
  </si>
  <si>
    <t>大和バルブ
Ｆ１０ＹＥ　８０Ａ</t>
  </si>
  <si>
    <t>52
64</t>
  </si>
  <si>
    <t>大便器フラッシュバルブ</t>
  </si>
  <si>
    <t>モノタロウ（ＴＯＴＯ）
４６３９９６２４（ＴＶ５５０Ｓ）</t>
  </si>
  <si>
    <t>又は同等以上のもの(他社の製品を含む)</t>
  </si>
  <si>
    <t>心間距離：１２０ｍｍ　洗浄調節範囲：６Ｌ～１６Ｌ</t>
  </si>
  <si>
    <t>住吉-資器材類（モノタロウ含む）-23</t>
  </si>
  <si>
    <t>52
66</t>
  </si>
  <si>
    <t>台付シングル混合水栓</t>
  </si>
  <si>
    <t>モノタロウ（ＴＯＴＯ）
５４６４７５７５（ＴＬＨＧ３０ＡＥＲ）</t>
  </si>
  <si>
    <t>タイプ：台付　エコシングル　排水栓：ポップアップ式　取付穴径１５Φｍｍ２８Φｍｍ</t>
  </si>
  <si>
    <t>52
69</t>
  </si>
  <si>
    <t>メタルハンドル</t>
  </si>
  <si>
    <t>モノタロウ（カクダイ）
３２９７０３８４（９０６８）</t>
  </si>
  <si>
    <t>付属品：赤ポイント付　材質：黄銅　本体形状：三角</t>
  </si>
  <si>
    <t>52
71</t>
  </si>
  <si>
    <t>便器洗浄管（継手）特ベント</t>
  </si>
  <si>
    <t>モノタロウ（カクダイ）
４４４０３８６１（４６９０－３２Ｃ）</t>
  </si>
  <si>
    <t>材質：黄銅　呼び径３２</t>
  </si>
  <si>
    <t>52
72</t>
  </si>
  <si>
    <t>台付自動水栓</t>
  </si>
  <si>
    <t>モノタロウ（ＴＯＴＯ）
７５２９２９３７（ＴＥＮＡ４１ＡＷ）</t>
  </si>
  <si>
    <t>水栓タイプ：単水栓　電源：発電　取付穴径：３５Φｍｍ　吐水口高さ：８４ｍｍ</t>
  </si>
  <si>
    <t>52
73</t>
  </si>
  <si>
    <t>ストレート形止水栓</t>
  </si>
  <si>
    <t>モノタロウ（ＫＶＫ）
３４５９１０４２（Ｋ３１－Ｐ５）</t>
  </si>
  <si>
    <t>仕様：エコロジー水栓本体ナット付　タイプ：固定こま</t>
  </si>
  <si>
    <t>52
74</t>
  </si>
  <si>
    <t>Ｕパッキン</t>
  </si>
  <si>
    <t>モノタロウ（ＴＯＴＯ）
３３７２８５１１（ＴＨＹ９１２５６）</t>
  </si>
  <si>
    <t>適合パイプ径：１９Φｍｍ（自在スパウト）</t>
  </si>
  <si>
    <t>52
75</t>
  </si>
  <si>
    <t>モノタロウ（ＴＯＴＯ）
３３７２８５３６（ＴＨＹ９１２４６）</t>
  </si>
  <si>
    <t>適合パイプ径：１６Φｍｍ（自在スパウト）</t>
  </si>
  <si>
    <t>小計</t>
  </si>
  <si>
    <t>52
77</t>
  </si>
  <si>
    <t>ＨＩバルブソケット</t>
  </si>
  <si>
    <t>モノタロウ（セキスイ）
３４６６２４９４（ＨＩＩＶＳ）</t>
  </si>
  <si>
    <t>呼び径１６　ねじの呼びＲ１／２　材質：耐衝撃性硬質ポリ塩化ビニル管　形状：ソケット　タイプ：ＨＩ</t>
  </si>
  <si>
    <t>52
78</t>
  </si>
  <si>
    <t>モノタロウ（セキスイ）
３４６６２５０３（ＨＩＩＶＳ）</t>
  </si>
  <si>
    <t>呼び径２０　ねじの呼びＲ３／４　材質：耐衝撃性硬質ポリ塩化ビニル管　形状：ソケット　タイプ：ＨＩ</t>
  </si>
  <si>
    <t>55
1</t>
  </si>
  <si>
    <t>トラップ</t>
  </si>
  <si>
    <t>モノタロウ（テイエルブイ）
３８８４７０３３（ＡＦ３Ｎ－１０ＫＦＦ－２０－ＦＣ２５０）</t>
  </si>
  <si>
    <t>呼び径（Ａ）：２０　最高使用圧力（ＭＰａ）：１．６　タイプ：ディスク式　寸法Ｌ（ｍｍ）：１９５</t>
  </si>
  <si>
    <t>55
2</t>
  </si>
  <si>
    <t>モノタロウ（テイエルブイ）
３８８４７０５１（ＡＦ３Ｎ－１０ＫＦＦ－３２－ＦＣ２５０）</t>
  </si>
  <si>
    <t>呼び径（Ａ）：３２　最高使用圧力（ＭＰａ）：１．６　タイプ：ディスク式　寸法Ｌ（ｍｍ）：２４５</t>
  </si>
  <si>
    <t>55
3</t>
  </si>
  <si>
    <t>モノタロウ（テイエルブイ）
３８８４６９７２（Ａ３Ｎ－Ｒｃ－２０－ＦＣＤ４５０）</t>
  </si>
  <si>
    <t>呼び径（Ａ）：２０　最高使用圧力（ＭＰａ）：１．６　タイプ：ディスク式　寸法Ｌ（ｍｍ）：１０４</t>
  </si>
  <si>
    <t>55
95</t>
  </si>
  <si>
    <t>ノズルホースセット</t>
  </si>
  <si>
    <t>モノタロウ（マキタ）
０９３３８４５４（Ａ－３３１０２）</t>
  </si>
  <si>
    <t>適合：口元ロック式</t>
  </si>
  <si>
    <t>55
139</t>
  </si>
  <si>
    <t>絶縁付圧着端子</t>
  </si>
  <si>
    <t>モノタロウ
５５５７８０５７（ＣＥ－５）</t>
  </si>
  <si>
    <t>袋</t>
  </si>
  <si>
    <t>１袋１００個入り　端子形状　閉端接続子　電線抱合範囲（撚線）（ｍ㎡）５．５</t>
  </si>
  <si>
    <t>58
2</t>
  </si>
  <si>
    <t>自動溶接遮光面</t>
  </si>
  <si>
    <t>モノタロウ
４５３７７７９６（Ｍ３０００Ｆ（Ｍ　４））</t>
  </si>
  <si>
    <t>遮光度：＃９～＃１３　切替時間（秒）：１／２００００</t>
  </si>
  <si>
    <t>58
3</t>
  </si>
  <si>
    <t>スクレーパー</t>
  </si>
  <si>
    <t>モノタロウ（タジマツール）
６０８４０４４６（ＳＣＲ－Ｈ１２００）</t>
  </si>
  <si>
    <t>長さ（ｍｍ）：１２００</t>
  </si>
  <si>
    <t>58
4</t>
  </si>
  <si>
    <t>ドレンプラグプライヤー</t>
  </si>
  <si>
    <t>モノタロウ
０９２８９２３６（Ｍ－１０６０Ｈ）</t>
  </si>
  <si>
    <t>全長（ｍｍ）：２９０</t>
  </si>
  <si>
    <t>58
5</t>
  </si>
  <si>
    <t>ガス抜きプライヤー</t>
  </si>
  <si>
    <t>モノタロウ（ＹＡＭＡＮＯ）
３４８２２７６７（Ｇ－１２００）</t>
  </si>
  <si>
    <t>全長（ｍｍ）：２１５</t>
  </si>
  <si>
    <t>58
6</t>
  </si>
  <si>
    <t>プッシュブロック</t>
  </si>
  <si>
    <t>モノタロウ（Ｍｉｌｅｓｃｒａｆｔ）
４０６４８３１８（３４０３）</t>
  </si>
  <si>
    <t>寸法（ｃｍ）：２０×８×９</t>
  </si>
  <si>
    <t>58
7</t>
  </si>
  <si>
    <t>プッシュスティック</t>
  </si>
  <si>
    <t>モノタロウ（Ｍｉｌｅｓｃｒａｆｔ）
４０６４８４６７（３４０４）</t>
  </si>
  <si>
    <t>寸法（ｃｍ）：２０×２７×３</t>
  </si>
  <si>
    <t>59
171</t>
  </si>
  <si>
    <t>ゲートバルブ</t>
  </si>
  <si>
    <t>モノタロウ（キッツ）
０２２３０３３１（Ｌ－３２Ａ）</t>
  </si>
  <si>
    <t>呼び径：３２Ａ　材質：ＣＡＣ４０６青銅、黄銅（ＪＩＳ規格品）寸法：Ｌ（ｍｍ）：８０</t>
  </si>
  <si>
    <t>59
172</t>
  </si>
  <si>
    <t>汚水用水中ポンプ</t>
  </si>
  <si>
    <t>モノタロウ（荏原製作所）
３９１８６９０３（３２ＤＳＡ５．１５Ｓ）</t>
  </si>
  <si>
    <t>吐出口径（Φｍｍ）：３２ｍｍ　電圧（Ｖ）：単相１００　周波数（Ｈｚ）：５０　　仕様：自動形</t>
  </si>
  <si>
    <t>59
180</t>
  </si>
  <si>
    <t>ストレーナー</t>
  </si>
  <si>
    <t>モノタロウ（ヨシタケ）
３９４３１９２６（ＳＹ－１７－８０Ｍ－２０Ａ）</t>
  </si>
  <si>
    <t>呼び径（Ａ）：２０　形状：Ｙ形　網目（こし網）：標準８０メッシュ</t>
  </si>
  <si>
    <t>59
187</t>
  </si>
  <si>
    <t>減圧弁</t>
  </si>
  <si>
    <t>モノタロウ（ベン）
５２６６７３６３（ＲＰ６－Ｇ）</t>
  </si>
  <si>
    <t>呼び径（Ａ）：１５　寸法Ｌ（ｍｍ）：１４０　寸法Ｈ（ｍｍ）：１５５　端接続：ＪＩＳ１０ＫＦＦフランジ</t>
  </si>
  <si>
    <t>59
188</t>
  </si>
  <si>
    <t>モノタロウ（ベン）
２３５０１０１３（ＲＰ６－Ｇ）</t>
  </si>
  <si>
    <t>呼び径（Ａ）：３２　寸法Ｌ（ｍｍ）：１８０　寸法Ｈ（ｍｍ）：１８２　端接続：ＪＩＳ１０ＫＦＦフランジ</t>
  </si>
  <si>
    <t>59
190</t>
  </si>
  <si>
    <t>ラインポンプ</t>
  </si>
  <si>
    <t>モノタロウ（荏原製作所）
５３３４８０８７（２５ＬＰＳ５．０８ＳＦ）</t>
  </si>
  <si>
    <t>59
191</t>
  </si>
  <si>
    <t>モノタロウ（荏原製作所）
１９３３１００７（２５ＬＰＳ５．２５ＳＥ）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</si>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</sst>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left" textRotation="90"/>
    </xf>
    <xf numFmtId="0" fontId="4" fillId="0" borderId="0" xfId="1" applyFont="1" applyAlignment="1">
      <alignment horizontal="center" shrinkToFit="1"/>
    </xf>
    <xf numFmtId="0" fontId="6" fillId="0" borderId="0" xfId="1" applyFont="1"/>
    <xf numFmtId="0" fontId="1" fillId="0" borderId="0" xfId="1" applyAlignment="1">
      <alignment horizontal="left" textRotation="90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right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left" textRotation="90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shrinkToFit="1"/>
    </xf>
    <xf numFmtId="49" fontId="7" fillId="0" borderId="9" xfId="1" applyNumberFormat="1" applyFont="1" applyBorder="1" applyAlignment="1">
      <alignment vertical="center" wrapText="1" shrinkToFit="1"/>
    </xf>
    <xf numFmtId="49" fontId="7" fillId="0" borderId="10" xfId="1" applyNumberFormat="1" applyFont="1" applyBorder="1" applyAlignment="1">
      <alignment horizontal="left" vertical="top" wrapText="1" shrinkToFit="1"/>
    </xf>
    <xf numFmtId="0" fontId="2" fillId="0" borderId="11" xfId="1" applyFont="1" applyBorder="1" applyAlignment="1">
      <alignment horizontal="center" vertical="top" wrapText="1" shrinkToFit="1"/>
    </xf>
    <xf numFmtId="0" fontId="7" fillId="0" borderId="8" xfId="1" applyFont="1" applyBorder="1" applyAlignment="1">
      <alignment horizontal="center" vertical="center"/>
    </xf>
    <xf numFmtId="38" fontId="7" fillId="0" borderId="8" xfId="2" applyFont="1" applyFill="1" applyBorder="1" applyAlignment="1" applyProtection="1">
      <alignment horizontal="right" vertical="center" shrinkToFit="1"/>
    </xf>
    <xf numFmtId="38" fontId="7" fillId="0" borderId="8" xfId="2" applyFont="1" applyFill="1" applyBorder="1" applyAlignment="1" applyProtection="1">
      <alignment horizontal="right" vertical="center"/>
    </xf>
    <xf numFmtId="38" fontId="7" fillId="0" borderId="8" xfId="2" applyFont="1" applyFill="1" applyBorder="1" applyAlignment="1" applyProtection="1">
      <alignment horizontal="left" vertical="center" wrapText="1" shrinkToFit="1"/>
    </xf>
    <xf numFmtId="49" fontId="7" fillId="0" borderId="8" xfId="1" applyNumberFormat="1" applyFont="1" applyBorder="1" applyAlignment="1">
      <alignment vertical="center" wrapText="1" shrinkToFit="1"/>
    </xf>
    <xf numFmtId="49" fontId="7" fillId="0" borderId="12" xfId="1" applyNumberFormat="1" applyFont="1" applyBorder="1" applyAlignment="1">
      <alignment horizontal="left" vertical="top" wrapText="1" shrinkToFit="1"/>
    </xf>
    <xf numFmtId="49" fontId="2" fillId="0" borderId="11" xfId="1" applyNumberFormat="1" applyFont="1" applyBorder="1" applyAlignment="1">
      <alignment horizontal="center" vertical="top" wrapText="1" shrinkToFit="1"/>
    </xf>
    <xf numFmtId="49" fontId="7" fillId="0" borderId="8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8" xfId="2" applyFont="1" applyFill="1" applyBorder="1" applyAlignment="1">
      <alignment horizontal="right" vertical="center"/>
    </xf>
    <xf numFmtId="0" fontId="7" fillId="0" borderId="8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shrinkToFit="1"/>
    </xf>
    <xf numFmtId="38" fontId="7" fillId="0" borderId="0" xfId="2" applyFont="1" applyFill="1" applyAlignment="1">
      <alignment horizontal="right" vertical="center" shrinkToFit="1"/>
    </xf>
    <xf numFmtId="38" fontId="7" fillId="0" borderId="0" xfId="2" applyFont="1" applyFill="1" applyAlignment="1">
      <alignment horizontal="right" vertical="center"/>
    </xf>
  </cellXfs>
  <cellStyles count="3">
    <cellStyle name="桁区切り 2" xfId="2" xr:uid="{92567607-235F-4395-B2CD-25CAA8C2534A}"/>
    <cellStyle name="標準" xfId="0" builtinId="0"/>
    <cellStyle name="標準 2" xfId="1" xr:uid="{9EB126D8-6B0B-434C-875D-547D057EF0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1s1401gv-i\&#37096;&#38538;&#38291;&#12501;&#12457;&#12523;&#12480;\&#27880;&#24847;&#12501;&#12457;&#12523;&#12480;\&#20013;&#37096;&#33322;&#31354;&#26041;&#38754;&#38538;\&#20013;&#37096;&#33322;&#31354;&#35686;&#25106;&#31649;&#21046;&#22243;\&#22522;&#22320;&#26989;&#21209;&#32676;\&#65303;&#12288;&#20250;&#35336;&#38538;\&#22865;&#32004;&#29677;\&#9734;&#9734;&#9734;&#20250;&#35336;&#26989;&#21209;&#12484;&#12540;&#12523;&#12486;&#12473;&#12488;&#9734;&#9734;&#9734;\&#21508;&#31278;DB(&#12522;&#12493;&#12540;&#12512;&#21450;&#12403;&#31227;&#21205;&#12373;&#12379;&#12394;&#12356;&#12391;)\&#12304;&#19968;&#33324;&#12305;03&#24115;&#31080;Ver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FAX(見積、市価調査)"/>
      <sheetName val="落判"/>
      <sheetName val="見積書"/>
      <sheetName val="１者応札分析"/>
      <sheetName val="予調（資料）"/>
      <sheetName val="予定価格調書"/>
      <sheetName val="科目内訳"/>
      <sheetName val="請求書"/>
      <sheetName val="契約書"/>
      <sheetName val="請書"/>
      <sheetName val="内訳"/>
      <sheetName val="__TMP__別紙_入札"/>
      <sheetName val="発注書等"/>
      <sheetName val="納品書"/>
      <sheetName val="検査調書"/>
      <sheetName val="依頼書・回答書"/>
      <sheetName val="回覧表紙"/>
      <sheetName val="納品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6306-0A3B-4D43-8CB3-008406EA4BE8}">
  <sheetPr>
    <pageSetUpPr fitToPage="1"/>
  </sheetPr>
  <dimension ref="A1:L38"/>
  <sheetViews>
    <sheetView showZeros="0" tabSelected="1" view="pageBreakPreview" zoomScale="60" zoomScaleNormal="50" workbookViewId="0">
      <pane xSplit="5" ySplit="4" topLeftCell="F5" activePane="bottomRight" state="frozen"/>
      <selection pane="topRight" activeCell="D1" sqref="D1"/>
      <selection pane="bottomLeft" activeCell="A5" sqref="A5"/>
      <selection pane="bottomRight" sqref="A1:A4"/>
    </sheetView>
  </sheetViews>
  <sheetFormatPr defaultColWidth="9.59765625" defaultRowHeight="105" customHeight="1" x14ac:dyDescent="0.2"/>
  <cols>
    <col min="1" max="1" width="15.69921875" style="19" customWidth="1"/>
    <col min="2" max="3" width="7.3984375" style="39" customWidth="1"/>
    <col min="4" max="4" width="7.796875" style="39" hidden="1" customWidth="1"/>
    <col min="5" max="5" width="24.296875" style="40" customWidth="1"/>
    <col min="6" max="6" width="27" style="41" customWidth="1"/>
    <col min="7" max="7" width="5.5" style="42" customWidth="1"/>
    <col min="8" max="8" width="6.3984375" style="43" customWidth="1"/>
    <col min="9" max="9" width="6.69921875" style="43" customWidth="1"/>
    <col min="10" max="10" width="11" style="45" customWidth="1"/>
    <col min="11" max="11" width="14.69921875" style="46" customWidth="1"/>
    <col min="12" max="12" width="15.8984375" style="44" customWidth="1"/>
    <col min="13" max="16384" width="9.59765625" style="3"/>
  </cols>
  <sheetData>
    <row r="1" spans="1:12" ht="33.75" customHeight="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</row>
    <row r="3" spans="1:12" ht="35.25" customHeight="1" x14ac:dyDescent="0.2">
      <c r="A3" s="4"/>
      <c r="B3" s="7" t="s">
        <v>2</v>
      </c>
      <c r="C3" s="7" t="s">
        <v>3</v>
      </c>
      <c r="D3" s="7" t="s">
        <v>3</v>
      </c>
      <c r="E3" s="8" t="s">
        <v>4</v>
      </c>
      <c r="F3" s="9" t="s">
        <v>5</v>
      </c>
      <c r="G3" s="10"/>
      <c r="H3" s="11" t="s">
        <v>6</v>
      </c>
      <c r="I3" s="11" t="s">
        <v>7</v>
      </c>
      <c r="J3" s="8" t="str">
        <f>IF(OR(B1="市場価格調査内訳",B1="取扱調査内訳"),"納品可否"&amp;CHAR(10)&amp;"（○×）","単価")</f>
        <v>単価</v>
      </c>
      <c r="K3" s="8" t="str">
        <f>IF(OR(B1="市場価格調査内訳",B1="取扱調査内訳"),"受注後対応"&amp;CHAR(10)&amp;"可能日数","金額")</f>
        <v>金額</v>
      </c>
      <c r="L3" s="12" t="str">
        <f>IF(OR(B1="市場価格調査内訳",B1="取扱調査内訳"),"市場価格",IF(B1="納品書内訳","受領数量","備　　考"))</f>
        <v>備　　考</v>
      </c>
    </row>
    <row r="4" spans="1:12" ht="35.25" customHeight="1" x14ac:dyDescent="0.2">
      <c r="A4" s="4"/>
      <c r="B4" s="13" t="s">
        <v>8</v>
      </c>
      <c r="C4" s="13" t="s">
        <v>9</v>
      </c>
      <c r="D4" s="13" t="s">
        <v>10</v>
      </c>
      <c r="E4" s="14"/>
      <c r="F4" s="15"/>
      <c r="G4" s="16"/>
      <c r="H4" s="14"/>
      <c r="I4" s="14"/>
      <c r="J4" s="17"/>
      <c r="K4" s="17"/>
      <c r="L4" s="18"/>
    </row>
    <row r="5" spans="1:12" ht="100.05" customHeight="1" x14ac:dyDescent="0.2">
      <c r="B5" s="20">
        <v>1</v>
      </c>
      <c r="C5" s="21" t="s">
        <v>11</v>
      </c>
      <c r="D5" s="22" t="s">
        <v>12</v>
      </c>
      <c r="E5" s="23" t="s">
        <v>13</v>
      </c>
      <c r="F5" s="24" t="s">
        <v>14</v>
      </c>
      <c r="G5" s="25"/>
      <c r="H5" s="26" t="s">
        <v>15</v>
      </c>
      <c r="I5" s="26">
        <v>1</v>
      </c>
      <c r="J5" s="27"/>
      <c r="K5" s="28">
        <f>I5*J5</f>
        <v>0</v>
      </c>
      <c r="L5" s="29"/>
    </row>
    <row r="6" spans="1:12" ht="100.05" customHeight="1" x14ac:dyDescent="0.2">
      <c r="B6" s="20">
        <v>2</v>
      </c>
      <c r="C6" s="21" t="s">
        <v>16</v>
      </c>
      <c r="D6" s="20" t="s">
        <v>12</v>
      </c>
      <c r="E6" s="30" t="s">
        <v>13</v>
      </c>
      <c r="F6" s="31" t="s">
        <v>17</v>
      </c>
      <c r="G6" s="32"/>
      <c r="H6" s="20" t="s">
        <v>15</v>
      </c>
      <c r="I6" s="26">
        <v>1</v>
      </c>
      <c r="J6" s="27"/>
      <c r="K6" s="28">
        <f>I6*J6</f>
        <v>0</v>
      </c>
      <c r="L6" s="29"/>
    </row>
    <row r="7" spans="1:12" ht="100.05" customHeight="1" x14ac:dyDescent="0.2">
      <c r="B7" s="20">
        <v>3</v>
      </c>
      <c r="C7" s="21" t="s">
        <v>18</v>
      </c>
      <c r="D7" s="20" t="s">
        <v>12</v>
      </c>
      <c r="E7" s="30" t="s">
        <v>19</v>
      </c>
      <c r="F7" s="31" t="s">
        <v>20</v>
      </c>
      <c r="G7" s="25" t="s">
        <v>21</v>
      </c>
      <c r="H7" s="26" t="s">
        <v>15</v>
      </c>
      <c r="I7" s="26">
        <v>18</v>
      </c>
      <c r="J7" s="27"/>
      <c r="K7" s="28">
        <f>I7*J7</f>
        <v>0</v>
      </c>
      <c r="L7" s="29" t="s">
        <v>22</v>
      </c>
    </row>
    <row r="8" spans="1:12" ht="100.05" customHeight="1" x14ac:dyDescent="0.2">
      <c r="A8" s="19" t="s">
        <v>23</v>
      </c>
      <c r="B8" s="20">
        <v>4</v>
      </c>
      <c r="C8" s="21" t="s">
        <v>24</v>
      </c>
      <c r="D8" s="20" t="s">
        <v>12</v>
      </c>
      <c r="E8" s="30" t="s">
        <v>25</v>
      </c>
      <c r="F8" s="31" t="s">
        <v>26</v>
      </c>
      <c r="G8" s="32" t="s">
        <v>21</v>
      </c>
      <c r="H8" s="20" t="s">
        <v>15</v>
      </c>
      <c r="I8" s="26">
        <v>20</v>
      </c>
      <c r="J8" s="27"/>
      <c r="K8" s="28">
        <f>I8*J8</f>
        <v>0</v>
      </c>
      <c r="L8" s="29" t="s">
        <v>27</v>
      </c>
    </row>
    <row r="9" spans="1:12" ht="100.05" customHeight="1" x14ac:dyDescent="0.2">
      <c r="B9" s="20">
        <v>5</v>
      </c>
      <c r="C9" s="21" t="s">
        <v>28</v>
      </c>
      <c r="D9" s="20" t="s">
        <v>12</v>
      </c>
      <c r="E9" s="30" t="s">
        <v>29</v>
      </c>
      <c r="F9" s="31" t="s">
        <v>30</v>
      </c>
      <c r="G9" s="25" t="s">
        <v>21</v>
      </c>
      <c r="H9" s="26" t="s">
        <v>15</v>
      </c>
      <c r="I9" s="26">
        <v>20</v>
      </c>
      <c r="J9" s="27"/>
      <c r="K9" s="28">
        <f>I9*J9</f>
        <v>0</v>
      </c>
      <c r="L9" s="29" t="s">
        <v>31</v>
      </c>
    </row>
    <row r="10" spans="1:12" ht="100.05" customHeight="1" x14ac:dyDescent="0.2">
      <c r="B10" s="20">
        <v>6</v>
      </c>
      <c r="C10" s="21" t="s">
        <v>32</v>
      </c>
      <c r="D10" s="20" t="s">
        <v>12</v>
      </c>
      <c r="E10" s="30" t="s">
        <v>33</v>
      </c>
      <c r="F10" s="31" t="s">
        <v>34</v>
      </c>
      <c r="G10" s="32" t="s">
        <v>21</v>
      </c>
      <c r="H10" s="20" t="s">
        <v>15</v>
      </c>
      <c r="I10" s="26">
        <v>30</v>
      </c>
      <c r="J10" s="27"/>
      <c r="K10" s="28">
        <f>I10*J10</f>
        <v>0</v>
      </c>
      <c r="L10" s="29" t="s">
        <v>35</v>
      </c>
    </row>
    <row r="11" spans="1:12" ht="100.05" customHeight="1" x14ac:dyDescent="0.2">
      <c r="B11" s="20">
        <v>7</v>
      </c>
      <c r="C11" s="21" t="s">
        <v>36</v>
      </c>
      <c r="D11" s="20" t="s">
        <v>12</v>
      </c>
      <c r="E11" s="30" t="s">
        <v>37</v>
      </c>
      <c r="F11" s="31" t="s">
        <v>38</v>
      </c>
      <c r="G11" s="25" t="s">
        <v>21</v>
      </c>
      <c r="H11" s="26" t="s">
        <v>15</v>
      </c>
      <c r="I11" s="26">
        <v>10</v>
      </c>
      <c r="J11" s="27"/>
      <c r="K11" s="28">
        <f>I11*J11</f>
        <v>0</v>
      </c>
      <c r="L11" s="29" t="s">
        <v>39</v>
      </c>
    </row>
    <row r="12" spans="1:12" ht="100.05" customHeight="1" x14ac:dyDescent="0.2">
      <c r="B12" s="20">
        <v>8</v>
      </c>
      <c r="C12" s="21" t="s">
        <v>40</v>
      </c>
      <c r="D12" s="20" t="s">
        <v>12</v>
      </c>
      <c r="E12" s="33" t="s">
        <v>41</v>
      </c>
      <c r="F12" s="34" t="s">
        <v>42</v>
      </c>
      <c r="G12" s="35" t="s">
        <v>21</v>
      </c>
      <c r="H12" s="26" t="s">
        <v>15</v>
      </c>
      <c r="I12" s="26">
        <v>10</v>
      </c>
      <c r="J12" s="36"/>
      <c r="K12" s="37">
        <f>I12*J12</f>
        <v>0</v>
      </c>
      <c r="L12" s="38" t="s">
        <v>43</v>
      </c>
    </row>
    <row r="13" spans="1:12" ht="100.05" customHeight="1" x14ac:dyDescent="0.2">
      <c r="B13" s="20">
        <v>9</v>
      </c>
      <c r="C13" s="21" t="s">
        <v>44</v>
      </c>
      <c r="D13" s="20" t="s">
        <v>12</v>
      </c>
      <c r="E13" s="33" t="s">
        <v>45</v>
      </c>
      <c r="F13" s="34" t="s">
        <v>46</v>
      </c>
      <c r="G13" s="35" t="s">
        <v>21</v>
      </c>
      <c r="H13" s="26" t="s">
        <v>15</v>
      </c>
      <c r="I13" s="26">
        <v>10</v>
      </c>
      <c r="J13" s="36"/>
      <c r="K13" s="37">
        <f>I13*J13</f>
        <v>0</v>
      </c>
      <c r="L13" s="38" t="s">
        <v>47</v>
      </c>
    </row>
    <row r="14" spans="1:12" ht="100.05" customHeight="1" x14ac:dyDescent="0.2">
      <c r="B14" s="20">
        <v>10</v>
      </c>
      <c r="C14" s="21" t="s">
        <v>48</v>
      </c>
      <c r="D14" s="20" t="s">
        <v>12</v>
      </c>
      <c r="E14" s="33" t="s">
        <v>45</v>
      </c>
      <c r="F14" s="34" t="s">
        <v>49</v>
      </c>
      <c r="G14" s="35" t="s">
        <v>21</v>
      </c>
      <c r="H14" s="26" t="s">
        <v>15</v>
      </c>
      <c r="I14" s="26">
        <v>10</v>
      </c>
      <c r="J14" s="36"/>
      <c r="K14" s="37">
        <f>I14*J14</f>
        <v>0</v>
      </c>
      <c r="L14" s="38" t="s">
        <v>50</v>
      </c>
    </row>
    <row r="15" spans="1:12" ht="100.05" customHeight="1" x14ac:dyDescent="0.2">
      <c r="B15" s="20"/>
      <c r="C15" s="20"/>
      <c r="D15" s="20"/>
      <c r="E15" s="33" t="s">
        <v>51</v>
      </c>
      <c r="F15" s="34"/>
      <c r="G15" s="35"/>
      <c r="H15" s="26"/>
      <c r="I15" s="26"/>
      <c r="J15" s="36"/>
      <c r="K15" s="37">
        <f>SUM(K5:K14)</f>
        <v>0</v>
      </c>
      <c r="L15" s="38"/>
    </row>
    <row r="16" spans="1:12" ht="100.05" customHeight="1" x14ac:dyDescent="0.2">
      <c r="B16" s="20">
        <v>11</v>
      </c>
      <c r="C16" s="21" t="s">
        <v>52</v>
      </c>
      <c r="D16" s="20" t="s">
        <v>12</v>
      </c>
      <c r="E16" s="33" t="s">
        <v>53</v>
      </c>
      <c r="F16" s="34" t="s">
        <v>54</v>
      </c>
      <c r="G16" s="35" t="s">
        <v>21</v>
      </c>
      <c r="H16" s="26" t="s">
        <v>15</v>
      </c>
      <c r="I16" s="26">
        <v>15</v>
      </c>
      <c r="J16" s="36"/>
      <c r="K16" s="37">
        <f>I16*J16</f>
        <v>0</v>
      </c>
      <c r="L16" s="38" t="s">
        <v>55</v>
      </c>
    </row>
    <row r="17" spans="1:12" ht="100.05" customHeight="1" x14ac:dyDescent="0.2">
      <c r="B17" s="20">
        <v>12</v>
      </c>
      <c r="C17" s="21" t="s">
        <v>56</v>
      </c>
      <c r="D17" s="20" t="s">
        <v>12</v>
      </c>
      <c r="E17" s="33" t="s">
        <v>53</v>
      </c>
      <c r="F17" s="34" t="s">
        <v>57</v>
      </c>
      <c r="G17" s="35" t="s">
        <v>21</v>
      </c>
      <c r="H17" s="26" t="s">
        <v>15</v>
      </c>
      <c r="I17" s="26">
        <v>15</v>
      </c>
      <c r="J17" s="36"/>
      <c r="K17" s="37">
        <f>I17*J17</f>
        <v>0</v>
      </c>
      <c r="L17" s="38" t="s">
        <v>58</v>
      </c>
    </row>
    <row r="18" spans="1:12" ht="100.05" customHeight="1" x14ac:dyDescent="0.2">
      <c r="B18" s="20">
        <v>13</v>
      </c>
      <c r="C18" s="21" t="s">
        <v>59</v>
      </c>
      <c r="D18" s="20" t="s">
        <v>12</v>
      </c>
      <c r="E18" s="33" t="s">
        <v>60</v>
      </c>
      <c r="F18" s="34" t="s">
        <v>61</v>
      </c>
      <c r="G18" s="35" t="s">
        <v>21</v>
      </c>
      <c r="H18" s="26" t="s">
        <v>15</v>
      </c>
      <c r="I18" s="26">
        <v>6</v>
      </c>
      <c r="J18" s="36"/>
      <c r="K18" s="37">
        <f>I18*J18</f>
        <v>0</v>
      </c>
      <c r="L18" s="38" t="s">
        <v>62</v>
      </c>
    </row>
    <row r="19" spans="1:12" ht="100.05" customHeight="1" x14ac:dyDescent="0.2">
      <c r="A19" s="19" t="s">
        <v>23</v>
      </c>
      <c r="B19" s="20">
        <v>14</v>
      </c>
      <c r="C19" s="21" t="s">
        <v>63</v>
      </c>
      <c r="D19" s="20" t="s">
        <v>12</v>
      </c>
      <c r="E19" s="33" t="s">
        <v>60</v>
      </c>
      <c r="F19" s="34" t="s">
        <v>64</v>
      </c>
      <c r="G19" s="35" t="s">
        <v>21</v>
      </c>
      <c r="H19" s="26" t="s">
        <v>15</v>
      </c>
      <c r="I19" s="26">
        <v>1</v>
      </c>
      <c r="J19" s="36"/>
      <c r="K19" s="37">
        <f>I19*J19</f>
        <v>0</v>
      </c>
      <c r="L19" s="38" t="s">
        <v>65</v>
      </c>
    </row>
    <row r="20" spans="1:12" ht="100.05" customHeight="1" x14ac:dyDescent="0.2">
      <c r="B20" s="20">
        <v>15</v>
      </c>
      <c r="C20" s="21" t="s">
        <v>66</v>
      </c>
      <c r="D20" s="20" t="s">
        <v>12</v>
      </c>
      <c r="E20" s="33" t="s">
        <v>60</v>
      </c>
      <c r="F20" s="34" t="s">
        <v>67</v>
      </c>
      <c r="G20" s="35" t="s">
        <v>21</v>
      </c>
      <c r="H20" s="26" t="s">
        <v>15</v>
      </c>
      <c r="I20" s="26">
        <v>2</v>
      </c>
      <c r="J20" s="36"/>
      <c r="K20" s="37">
        <f>I20*J20</f>
        <v>0</v>
      </c>
      <c r="L20" s="38" t="s">
        <v>68</v>
      </c>
    </row>
    <row r="21" spans="1:12" ht="100.05" customHeight="1" x14ac:dyDescent="0.2">
      <c r="B21" s="20">
        <v>16</v>
      </c>
      <c r="C21" s="21" t="s">
        <v>69</v>
      </c>
      <c r="D21" s="20" t="s">
        <v>12</v>
      </c>
      <c r="E21" s="33" t="s">
        <v>70</v>
      </c>
      <c r="F21" s="34" t="s">
        <v>71</v>
      </c>
      <c r="G21" s="35" t="s">
        <v>21</v>
      </c>
      <c r="H21" s="26" t="s">
        <v>15</v>
      </c>
      <c r="I21" s="26">
        <v>1</v>
      </c>
      <c r="J21" s="36"/>
      <c r="K21" s="37">
        <f>I21*J21</f>
        <v>0</v>
      </c>
      <c r="L21" s="38" t="s">
        <v>72</v>
      </c>
    </row>
    <row r="22" spans="1:12" ht="100.05" customHeight="1" x14ac:dyDescent="0.2">
      <c r="B22" s="20">
        <v>17</v>
      </c>
      <c r="C22" s="21" t="s">
        <v>73</v>
      </c>
      <c r="D22" s="20" t="s">
        <v>12</v>
      </c>
      <c r="E22" s="33" t="s">
        <v>74</v>
      </c>
      <c r="F22" s="34" t="s">
        <v>75</v>
      </c>
      <c r="G22" s="35" t="s">
        <v>21</v>
      </c>
      <c r="H22" s="26" t="s">
        <v>76</v>
      </c>
      <c r="I22" s="26">
        <v>10</v>
      </c>
      <c r="J22" s="36"/>
      <c r="K22" s="37">
        <f>I22*J22</f>
        <v>0</v>
      </c>
      <c r="L22" s="38" t="s">
        <v>77</v>
      </c>
    </row>
    <row r="23" spans="1:12" ht="100.05" customHeight="1" x14ac:dyDescent="0.2">
      <c r="B23" s="20">
        <v>18</v>
      </c>
      <c r="C23" s="21" t="s">
        <v>78</v>
      </c>
      <c r="D23" s="20" t="s">
        <v>12</v>
      </c>
      <c r="E23" s="33" t="s">
        <v>79</v>
      </c>
      <c r="F23" s="34" t="s">
        <v>80</v>
      </c>
      <c r="G23" s="35" t="s">
        <v>21</v>
      </c>
      <c r="H23" s="26" t="s">
        <v>15</v>
      </c>
      <c r="I23" s="26">
        <v>1</v>
      </c>
      <c r="J23" s="36"/>
      <c r="K23" s="37">
        <f>I23*J23</f>
        <v>0</v>
      </c>
      <c r="L23" s="38" t="s">
        <v>81</v>
      </c>
    </row>
    <row r="24" spans="1:12" ht="100.05" customHeight="1" x14ac:dyDescent="0.2">
      <c r="B24" s="20">
        <v>19</v>
      </c>
      <c r="C24" s="21" t="s">
        <v>82</v>
      </c>
      <c r="D24" s="20" t="s">
        <v>12</v>
      </c>
      <c r="E24" s="33" t="s">
        <v>83</v>
      </c>
      <c r="F24" s="34" t="s">
        <v>84</v>
      </c>
      <c r="G24" s="35" t="s">
        <v>21</v>
      </c>
      <c r="H24" s="26" t="s">
        <v>15</v>
      </c>
      <c r="I24" s="26">
        <v>2</v>
      </c>
      <c r="J24" s="36"/>
      <c r="K24" s="37">
        <f>I24*J24</f>
        <v>0</v>
      </c>
      <c r="L24" s="38" t="s">
        <v>85</v>
      </c>
    </row>
    <row r="25" spans="1:12" ht="100.05" customHeight="1" x14ac:dyDescent="0.2">
      <c r="B25" s="20">
        <v>20</v>
      </c>
      <c r="C25" s="21" t="s">
        <v>86</v>
      </c>
      <c r="D25" s="20" t="s">
        <v>12</v>
      </c>
      <c r="E25" s="33" t="s">
        <v>87</v>
      </c>
      <c r="F25" s="34" t="s">
        <v>88</v>
      </c>
      <c r="G25" s="35" t="s">
        <v>21</v>
      </c>
      <c r="H25" s="26" t="s">
        <v>15</v>
      </c>
      <c r="I25" s="26">
        <v>1</v>
      </c>
      <c r="J25" s="36"/>
      <c r="K25" s="37">
        <f>I25*J25</f>
        <v>0</v>
      </c>
      <c r="L25" s="38" t="s">
        <v>89</v>
      </c>
    </row>
    <row r="26" spans="1:12" ht="100.05" customHeight="1" x14ac:dyDescent="0.2">
      <c r="B26" s="20"/>
      <c r="C26" s="20"/>
      <c r="D26" s="20"/>
      <c r="E26" s="33" t="s">
        <v>51</v>
      </c>
      <c r="F26" s="34"/>
      <c r="G26" s="35"/>
      <c r="H26" s="26"/>
      <c r="I26" s="26"/>
      <c r="J26" s="36"/>
      <c r="K26" s="37">
        <f>SUM(K16:K25)</f>
        <v>0</v>
      </c>
      <c r="L26" s="38"/>
    </row>
    <row r="27" spans="1:12" ht="100.05" customHeight="1" x14ac:dyDescent="0.2">
      <c r="B27" s="20">
        <v>21</v>
      </c>
      <c r="C27" s="21" t="s">
        <v>90</v>
      </c>
      <c r="D27" s="20" t="s">
        <v>12</v>
      </c>
      <c r="E27" s="33" t="s">
        <v>91</v>
      </c>
      <c r="F27" s="34" t="s">
        <v>92</v>
      </c>
      <c r="G27" s="35" t="s">
        <v>21</v>
      </c>
      <c r="H27" s="26" t="s">
        <v>15</v>
      </c>
      <c r="I27" s="26">
        <v>2</v>
      </c>
      <c r="J27" s="36"/>
      <c r="K27" s="37">
        <f>I27*J27</f>
        <v>0</v>
      </c>
      <c r="L27" s="38" t="s">
        <v>93</v>
      </c>
    </row>
    <row r="28" spans="1:12" ht="100.05" customHeight="1" x14ac:dyDescent="0.2">
      <c r="B28" s="20">
        <v>22</v>
      </c>
      <c r="C28" s="21" t="s">
        <v>94</v>
      </c>
      <c r="D28" s="20" t="s">
        <v>12</v>
      </c>
      <c r="E28" s="33" t="s">
        <v>95</v>
      </c>
      <c r="F28" s="34" t="s">
        <v>96</v>
      </c>
      <c r="G28" s="35" t="s">
        <v>21</v>
      </c>
      <c r="H28" s="26" t="s">
        <v>15</v>
      </c>
      <c r="I28" s="26">
        <v>1</v>
      </c>
      <c r="J28" s="36"/>
      <c r="K28" s="37">
        <f>I28*J28</f>
        <v>0</v>
      </c>
      <c r="L28" s="38" t="s">
        <v>97</v>
      </c>
    </row>
    <row r="29" spans="1:12" ht="100.05" customHeight="1" x14ac:dyDescent="0.2">
      <c r="B29" s="20">
        <v>23</v>
      </c>
      <c r="C29" s="21" t="s">
        <v>98</v>
      </c>
      <c r="D29" s="20" t="s">
        <v>12</v>
      </c>
      <c r="E29" s="33" t="s">
        <v>99</v>
      </c>
      <c r="F29" s="34" t="s">
        <v>100</v>
      </c>
      <c r="G29" s="35" t="s">
        <v>21</v>
      </c>
      <c r="H29" s="26" t="s">
        <v>15</v>
      </c>
      <c r="I29" s="26">
        <v>1</v>
      </c>
      <c r="J29" s="36"/>
      <c r="K29" s="37">
        <f>I29*J29</f>
        <v>0</v>
      </c>
      <c r="L29" s="38" t="s">
        <v>101</v>
      </c>
    </row>
    <row r="30" spans="1:12" ht="100.05" customHeight="1" x14ac:dyDescent="0.2">
      <c r="A30" s="19" t="s">
        <v>23</v>
      </c>
      <c r="B30" s="20">
        <v>24</v>
      </c>
      <c r="C30" s="21" t="s">
        <v>102</v>
      </c>
      <c r="D30" s="20" t="s">
        <v>12</v>
      </c>
      <c r="E30" s="33" t="s">
        <v>103</v>
      </c>
      <c r="F30" s="34" t="s">
        <v>104</v>
      </c>
      <c r="G30" s="35" t="s">
        <v>21</v>
      </c>
      <c r="H30" s="26" t="s">
        <v>15</v>
      </c>
      <c r="I30" s="26">
        <v>5</v>
      </c>
      <c r="J30" s="36"/>
      <c r="K30" s="37">
        <f>I30*J30</f>
        <v>0</v>
      </c>
      <c r="L30" s="38" t="s">
        <v>105</v>
      </c>
    </row>
    <row r="31" spans="1:12" ht="100.05" customHeight="1" x14ac:dyDescent="0.2">
      <c r="B31" s="20">
        <v>25</v>
      </c>
      <c r="C31" s="21" t="s">
        <v>106</v>
      </c>
      <c r="D31" s="20" t="s">
        <v>12</v>
      </c>
      <c r="E31" s="33" t="s">
        <v>107</v>
      </c>
      <c r="F31" s="34" t="s">
        <v>108</v>
      </c>
      <c r="G31" s="35" t="s">
        <v>21</v>
      </c>
      <c r="H31" s="26" t="s">
        <v>15</v>
      </c>
      <c r="I31" s="26">
        <v>2</v>
      </c>
      <c r="J31" s="36"/>
      <c r="K31" s="37">
        <f>I31*J31</f>
        <v>0</v>
      </c>
      <c r="L31" s="38" t="s">
        <v>109</v>
      </c>
    </row>
    <row r="32" spans="1:12" ht="100.05" customHeight="1" x14ac:dyDescent="0.2">
      <c r="B32" s="20">
        <v>26</v>
      </c>
      <c r="C32" s="21" t="s">
        <v>110</v>
      </c>
      <c r="D32" s="20" t="s">
        <v>12</v>
      </c>
      <c r="E32" s="33" t="s">
        <v>111</v>
      </c>
      <c r="F32" s="34" t="s">
        <v>112</v>
      </c>
      <c r="G32" s="35" t="s">
        <v>21</v>
      </c>
      <c r="H32" s="26" t="s">
        <v>15</v>
      </c>
      <c r="I32" s="26">
        <v>4</v>
      </c>
      <c r="J32" s="36"/>
      <c r="K32" s="37">
        <f>I32*J32</f>
        <v>0</v>
      </c>
      <c r="L32" s="38" t="s">
        <v>113</v>
      </c>
    </row>
    <row r="33" spans="2:12" ht="100.05" customHeight="1" x14ac:dyDescent="0.2">
      <c r="B33" s="20">
        <v>27</v>
      </c>
      <c r="C33" s="21" t="s">
        <v>114</v>
      </c>
      <c r="D33" s="20" t="s">
        <v>12</v>
      </c>
      <c r="E33" s="33" t="s">
        <v>115</v>
      </c>
      <c r="F33" s="34" t="s">
        <v>116</v>
      </c>
      <c r="G33" s="35" t="s">
        <v>21</v>
      </c>
      <c r="H33" s="26" t="s">
        <v>15</v>
      </c>
      <c r="I33" s="26">
        <v>2</v>
      </c>
      <c r="J33" s="36"/>
      <c r="K33" s="37">
        <f>I33*J33</f>
        <v>0</v>
      </c>
      <c r="L33" s="38" t="s">
        <v>117</v>
      </c>
    </row>
    <row r="34" spans="2:12" ht="100.05" customHeight="1" x14ac:dyDescent="0.2">
      <c r="B34" s="20">
        <v>28</v>
      </c>
      <c r="C34" s="21" t="s">
        <v>118</v>
      </c>
      <c r="D34" s="20" t="s">
        <v>12</v>
      </c>
      <c r="E34" s="33" t="s">
        <v>115</v>
      </c>
      <c r="F34" s="34" t="s">
        <v>119</v>
      </c>
      <c r="G34" s="35" t="s">
        <v>21</v>
      </c>
      <c r="H34" s="26" t="s">
        <v>15</v>
      </c>
      <c r="I34" s="26">
        <v>2</v>
      </c>
      <c r="J34" s="36"/>
      <c r="K34" s="37">
        <f>I34*J34</f>
        <v>0</v>
      </c>
      <c r="L34" s="38" t="s">
        <v>120</v>
      </c>
    </row>
    <row r="35" spans="2:12" ht="100.05" customHeight="1" x14ac:dyDescent="0.2">
      <c r="B35" s="20">
        <v>29</v>
      </c>
      <c r="C35" s="21" t="s">
        <v>121</v>
      </c>
      <c r="D35" s="20" t="s">
        <v>12</v>
      </c>
      <c r="E35" s="33" t="s">
        <v>122</v>
      </c>
      <c r="F35" s="34" t="s">
        <v>123</v>
      </c>
      <c r="G35" s="35"/>
      <c r="H35" s="26" t="s">
        <v>15</v>
      </c>
      <c r="I35" s="26">
        <v>1</v>
      </c>
      <c r="J35" s="36"/>
      <c r="K35" s="37">
        <f>I35*J35</f>
        <v>0</v>
      </c>
      <c r="L35" s="38"/>
    </row>
    <row r="36" spans="2:12" ht="100.05" customHeight="1" x14ac:dyDescent="0.2">
      <c r="B36" s="20">
        <v>30</v>
      </c>
      <c r="C36" s="21" t="s">
        <v>124</v>
      </c>
      <c r="D36" s="20" t="s">
        <v>12</v>
      </c>
      <c r="E36" s="33" t="s">
        <v>122</v>
      </c>
      <c r="F36" s="34" t="s">
        <v>125</v>
      </c>
      <c r="G36" s="35"/>
      <c r="H36" s="26" t="s">
        <v>15</v>
      </c>
      <c r="I36" s="26">
        <v>1</v>
      </c>
      <c r="J36" s="36"/>
      <c r="K36" s="37">
        <f>I36*J36</f>
        <v>0</v>
      </c>
      <c r="L36" s="38"/>
    </row>
    <row r="37" spans="2:12" ht="49.95" customHeight="1" x14ac:dyDescent="0.2">
      <c r="B37" s="20"/>
      <c r="C37" s="20"/>
      <c r="D37" s="20"/>
      <c r="E37" s="33" t="s">
        <v>51</v>
      </c>
      <c r="F37" s="34"/>
      <c r="G37" s="35"/>
      <c r="H37" s="26"/>
      <c r="I37" s="26"/>
      <c r="J37" s="36"/>
      <c r="K37" s="37">
        <f>SUM(K27:K36)</f>
        <v>0</v>
      </c>
      <c r="L37" s="38"/>
    </row>
    <row r="38" spans="2:12" ht="49.95" customHeight="1" x14ac:dyDescent="0.2">
      <c r="B38" s="20"/>
      <c r="C38" s="20"/>
      <c r="D38" s="20"/>
      <c r="E38" s="33" t="s">
        <v>126</v>
      </c>
      <c r="F38" s="34"/>
      <c r="G38" s="35"/>
      <c r="H38" s="26"/>
      <c r="I38" s="26"/>
      <c r="J38" s="36"/>
      <c r="K38" s="37">
        <f>SUMIF(E5:E37,"&lt;&gt;小計",K5:K37)</f>
        <v>0</v>
      </c>
      <c r="L38" s="38"/>
    </row>
  </sheetData>
  <mergeCells count="9">
    <mergeCell ref="A1:A4"/>
    <mergeCell ref="B1:L1"/>
    <mergeCell ref="E3:E4"/>
    <mergeCell ref="F3:G4"/>
    <mergeCell ref="H3:H4"/>
    <mergeCell ref="I3:I4"/>
    <mergeCell ref="J3:J4"/>
    <mergeCell ref="K3:K4"/>
    <mergeCell ref="L3:L4"/>
  </mergeCells>
  <phoneticPr fontId="3"/>
  <printOptions horizontalCentered="1" verticalCentered="1"/>
  <pageMargins left="0" right="0" top="0.19685039370078738" bottom="0" header="0.86614173228346458" footer="0.19685039370078741"/>
  <pageSetup paperSize="9" scale="64" fitToHeight="0" orientation="portrait" horizontalDpi="400" verticalDpi="400" r:id="rId1"/>
  <rowBreaks count="2" manualBreakCount="2">
    <brk id="15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住吉 悟</dc:creator>
  <cp:lastModifiedBy>住吉 悟</cp:lastModifiedBy>
  <dcterms:created xsi:type="dcterms:W3CDTF">2026-06-23T02:19:37Z</dcterms:created>
  <dcterms:modified xsi:type="dcterms:W3CDTF">2026-06-23T02:20:10Z</dcterms:modified>
</cp:coreProperties>
</file>