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5_企画部\03_地方調整課\08_企画係\1.行政文書電子データ保存フォルダ\令和４年度\34【大分類】企画\03【中分類】情報の公表\02【小分類：05廃】予算執行等の情報の公表（令和４年度）〈4111516097〉\令和４年上半期\3.提出用\"/>
    </mc:Choice>
  </mc:AlternateContent>
  <bookViews>
    <workbookView xWindow="195" yWindow="30" windowWidth="19440" windowHeight="7185" tabRatio="866"/>
  </bookViews>
  <sheets>
    <sheet name="令和４年度上半期" sheetId="8" r:id="rId1"/>
    <sheet name="別紙２　委託調査" sheetId="9" state="hidden" r:id="rId2"/>
    <sheet name="別紙３　庁費及び職員旅費" sheetId="11" state="hidden" r:id="rId3"/>
    <sheet name="別紙４　タクシ－代調" sheetId="10" state="hidden" r:id="rId4"/>
  </sheets>
  <definedNames>
    <definedName name="_xlnm._FilterDatabase" localSheetId="2" hidden="1">'別紙３　庁費及び職員旅費'!$A$5:$W$28</definedName>
    <definedName name="_xlnm._FilterDatabase" localSheetId="0" hidden="1">令和４年度上半期!$A$5:$K$5</definedName>
    <definedName name="_xlnm.Print_Area" localSheetId="1">'別紙２　委託調査'!$A$1:$M$28</definedName>
    <definedName name="_xlnm.Print_Area" localSheetId="2">'別紙３　庁費及び職員旅費'!$A$1:$AD$50</definedName>
    <definedName name="_xlnm.Print_Area" localSheetId="3">'別紙４　タクシ－代調'!$A$1:$U$24</definedName>
    <definedName name="_xlnm.Print_Area" localSheetId="0">令和４年度上半期!$A$1:$I$111</definedName>
    <definedName name="_xlnm.Print_Area">#REF!</definedName>
    <definedName name="_xlnm.Print_Titles" localSheetId="2">'別紙３　庁費及び職員旅費'!$A:$D,'別紙３　庁費及び職員旅費'!$1:$5</definedName>
    <definedName name="_xlnm.Print_Titles" localSheetId="0">令和４年度上半期!$4:$5</definedName>
    <definedName name="位置行1項目0">#REF!</definedName>
    <definedName name="位置行1項目1">#REF!</definedName>
    <definedName name="位置行1項目2">#REF!</definedName>
    <definedName name="位置行1項目3" localSheetId="2">#REF!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62913"/>
</workbook>
</file>

<file path=xl/calcChain.xml><?xml version="1.0" encoding="utf-8"?>
<calcChain xmlns="http://schemas.openxmlformats.org/spreadsheetml/2006/main">
  <c r="E15" i="11" l="1"/>
  <c r="F15" i="11"/>
  <c r="H15" i="11" s="1"/>
  <c r="W15" i="11" s="1"/>
  <c r="G15" i="11"/>
  <c r="I15" i="11"/>
  <c r="L15" i="11"/>
  <c r="J15" i="11"/>
  <c r="K15" i="11"/>
  <c r="M15" i="11"/>
  <c r="N15" i="11"/>
  <c r="O15" i="11"/>
  <c r="P15" i="11"/>
  <c r="Q15" i="11"/>
  <c r="R15" i="11"/>
  <c r="U15" i="11" s="1"/>
  <c r="AB15" i="11" s="1"/>
  <c r="S15" i="11"/>
  <c r="T15" i="11"/>
  <c r="H16" i="11"/>
  <c r="W16" i="11" s="1"/>
  <c r="V16" i="11" s="1"/>
  <c r="AC16" i="11" s="1"/>
  <c r="L16" i="11"/>
  <c r="P16" i="11"/>
  <c r="U16" i="11"/>
  <c r="AB16" i="11"/>
  <c r="R15" i="10"/>
  <c r="T29" i="11"/>
  <c r="S29" i="11"/>
  <c r="R29" i="11"/>
  <c r="U29" i="11" s="1"/>
  <c r="Q29" i="11"/>
  <c r="T27" i="11"/>
  <c r="T23" i="11" s="1"/>
  <c r="S27" i="11"/>
  <c r="R27" i="11"/>
  <c r="R23" i="11"/>
  <c r="Q27" i="11"/>
  <c r="U27" i="11" s="1"/>
  <c r="AB27" i="11" s="1"/>
  <c r="T24" i="11"/>
  <c r="S24" i="11"/>
  <c r="S23" i="11" s="1"/>
  <c r="R24" i="11"/>
  <c r="Q24" i="11"/>
  <c r="U24" i="11" s="1"/>
  <c r="T20" i="11"/>
  <c r="T19" i="11"/>
  <c r="S20" i="11"/>
  <c r="S19" i="11" s="1"/>
  <c r="R20" i="11"/>
  <c r="U20" i="11" s="1"/>
  <c r="AB20" i="11" s="1"/>
  <c r="R19" i="11"/>
  <c r="Q20" i="11"/>
  <c r="Q19" i="11"/>
  <c r="U19" i="11" s="1"/>
  <c r="T17" i="11"/>
  <c r="T7" i="11" s="1"/>
  <c r="T6" i="11" s="1"/>
  <c r="S17" i="11"/>
  <c r="R17" i="11"/>
  <c r="Q17" i="11"/>
  <c r="T13" i="11"/>
  <c r="S13" i="11"/>
  <c r="R13" i="11"/>
  <c r="U13" i="11" s="1"/>
  <c r="Q13" i="11"/>
  <c r="T11" i="11"/>
  <c r="S11" i="11"/>
  <c r="S7" i="11" s="1"/>
  <c r="R11" i="11"/>
  <c r="Q11" i="11"/>
  <c r="U11" i="11" s="1"/>
  <c r="T8" i="11"/>
  <c r="S8" i="11"/>
  <c r="R8" i="11"/>
  <c r="Q8" i="11"/>
  <c r="Q7" i="11" s="1"/>
  <c r="U30" i="11"/>
  <c r="U28" i="11"/>
  <c r="AB28" i="11"/>
  <c r="U26" i="11"/>
  <c r="AB26" i="11" s="1"/>
  <c r="U25" i="11"/>
  <c r="AB25" i="11" s="1"/>
  <c r="U22" i="11"/>
  <c r="AB22" i="11" s="1"/>
  <c r="U21" i="11"/>
  <c r="AB21" i="11"/>
  <c r="U18" i="11"/>
  <c r="V18" i="11" s="1"/>
  <c r="AC18" i="11" s="1"/>
  <c r="U14" i="11"/>
  <c r="AB14" i="11"/>
  <c r="U12" i="11"/>
  <c r="U10" i="11"/>
  <c r="AB10" i="11" s="1"/>
  <c r="U9" i="11"/>
  <c r="AB9" i="11"/>
  <c r="O29" i="11"/>
  <c r="N29" i="11"/>
  <c r="M29" i="11"/>
  <c r="P29" i="11" s="1"/>
  <c r="O27" i="11"/>
  <c r="P27" i="11"/>
  <c r="N27" i="11"/>
  <c r="M27" i="11"/>
  <c r="O24" i="11"/>
  <c r="O23" i="11" s="1"/>
  <c r="N24" i="11"/>
  <c r="P24" i="11" s="1"/>
  <c r="N23" i="11"/>
  <c r="M24" i="11"/>
  <c r="O20" i="11"/>
  <c r="O19" i="11" s="1"/>
  <c r="N20" i="11"/>
  <c r="M20" i="11"/>
  <c r="M19" i="11" s="1"/>
  <c r="O17" i="11"/>
  <c r="N17" i="11"/>
  <c r="P17" i="11" s="1"/>
  <c r="M17" i="11"/>
  <c r="O13" i="11"/>
  <c r="N13" i="11"/>
  <c r="P13" i="11" s="1"/>
  <c r="M13" i="11"/>
  <c r="O11" i="11"/>
  <c r="N11" i="11"/>
  <c r="P11" i="11" s="1"/>
  <c r="M11" i="11"/>
  <c r="O8" i="11"/>
  <c r="O7" i="11" s="1"/>
  <c r="O6" i="11" s="1"/>
  <c r="N8" i="11"/>
  <c r="N7" i="11" s="1"/>
  <c r="M8" i="11"/>
  <c r="M7" i="11"/>
  <c r="P30" i="11"/>
  <c r="P28" i="11"/>
  <c r="P26" i="11"/>
  <c r="P25" i="11"/>
  <c r="P22" i="11"/>
  <c r="P21" i="11"/>
  <c r="P18" i="11"/>
  <c r="P14" i="11"/>
  <c r="P12" i="11"/>
  <c r="P10" i="11"/>
  <c r="P9" i="11"/>
  <c r="K29" i="11"/>
  <c r="K23" i="11" s="1"/>
  <c r="J29" i="11"/>
  <c r="I29" i="11"/>
  <c r="I23" i="11" s="1"/>
  <c r="K27" i="11"/>
  <c r="J27" i="11"/>
  <c r="L27" i="11" s="1"/>
  <c r="I27" i="11"/>
  <c r="K24" i="11"/>
  <c r="J24" i="11"/>
  <c r="L24" i="11" s="1"/>
  <c r="I24" i="11"/>
  <c r="K20" i="11"/>
  <c r="K19" i="11" s="1"/>
  <c r="J20" i="11"/>
  <c r="J19" i="11"/>
  <c r="I20" i="11"/>
  <c r="L20" i="11" s="1"/>
  <c r="K17" i="11"/>
  <c r="J17" i="11"/>
  <c r="L17" i="11" s="1"/>
  <c r="I17" i="11"/>
  <c r="K13" i="11"/>
  <c r="J13" i="11"/>
  <c r="I13" i="11"/>
  <c r="K11" i="11"/>
  <c r="J11" i="11"/>
  <c r="L11" i="11" s="1"/>
  <c r="I11" i="11"/>
  <c r="K8" i="11"/>
  <c r="K7" i="11" s="1"/>
  <c r="J8" i="11"/>
  <c r="J7" i="11" s="1"/>
  <c r="I8" i="11"/>
  <c r="I7" i="11"/>
  <c r="L30" i="11"/>
  <c r="W30" i="11" s="1"/>
  <c r="AD30" i="11" s="1"/>
  <c r="L28" i="11"/>
  <c r="L26" i="11"/>
  <c r="L25" i="11"/>
  <c r="L22" i="11"/>
  <c r="L21" i="11"/>
  <c r="W21" i="11" s="1"/>
  <c r="L18" i="11"/>
  <c r="L14" i="11"/>
  <c r="L12" i="11"/>
  <c r="L10" i="11"/>
  <c r="L9" i="11"/>
  <c r="L8" i="11"/>
  <c r="H30" i="11"/>
  <c r="H28" i="11"/>
  <c r="H26" i="11"/>
  <c r="W26" i="11" s="1"/>
  <c r="AD26" i="11" s="1"/>
  <c r="H25" i="11"/>
  <c r="H22" i="11"/>
  <c r="W22" i="11" s="1"/>
  <c r="AD22" i="11" s="1"/>
  <c r="H21" i="11"/>
  <c r="H18" i="11"/>
  <c r="W18" i="11"/>
  <c r="AD18" i="11" s="1"/>
  <c r="H10" i="11"/>
  <c r="H9" i="11"/>
  <c r="H14" i="11"/>
  <c r="W14" i="11" s="1"/>
  <c r="H12" i="11"/>
  <c r="W12" i="11" s="1"/>
  <c r="AD12" i="11" s="1"/>
  <c r="G9" i="10"/>
  <c r="K9" i="10"/>
  <c r="O9" i="10"/>
  <c r="T9" i="10"/>
  <c r="G10" i="10"/>
  <c r="K10" i="10"/>
  <c r="K15" i="10" s="1"/>
  <c r="O10" i="10"/>
  <c r="T10" i="10"/>
  <c r="G11" i="10"/>
  <c r="U11" i="10" s="1"/>
  <c r="K11" i="10"/>
  <c r="O11" i="10"/>
  <c r="T11" i="10"/>
  <c r="G12" i="10"/>
  <c r="K12" i="10"/>
  <c r="U12" i="10" s="1"/>
  <c r="O12" i="10"/>
  <c r="T12" i="10"/>
  <c r="G13" i="10"/>
  <c r="U13" i="10" s="1"/>
  <c r="K13" i="10"/>
  <c r="O13" i="10"/>
  <c r="T13" i="10"/>
  <c r="G14" i="10"/>
  <c r="U14" i="10"/>
  <c r="K14" i="10"/>
  <c r="O14" i="10"/>
  <c r="T14" i="10"/>
  <c r="D15" i="10"/>
  <c r="E15" i="10"/>
  <c r="F15" i="10"/>
  <c r="H15" i="10"/>
  <c r="I15" i="10"/>
  <c r="J15" i="10"/>
  <c r="L15" i="10"/>
  <c r="M15" i="10"/>
  <c r="N15" i="10"/>
  <c r="P15" i="10"/>
  <c r="Q15" i="10"/>
  <c r="S15" i="10"/>
  <c r="E8" i="11"/>
  <c r="F8" i="11"/>
  <c r="H8" i="11" s="1"/>
  <c r="F7" i="11"/>
  <c r="G8" i="11"/>
  <c r="G7" i="11" s="1"/>
  <c r="G6" i="11" s="1"/>
  <c r="E11" i="11"/>
  <c r="H11" i="11" s="1"/>
  <c r="W11" i="11" s="1"/>
  <c r="AD11" i="11" s="1"/>
  <c r="F11" i="11"/>
  <c r="G11" i="11"/>
  <c r="E13" i="11"/>
  <c r="F13" i="11"/>
  <c r="H13" i="11" s="1"/>
  <c r="G13" i="11"/>
  <c r="E17" i="11"/>
  <c r="H17" i="11" s="1"/>
  <c r="F17" i="11"/>
  <c r="G17" i="11"/>
  <c r="E20" i="11"/>
  <c r="E19" i="11"/>
  <c r="F20" i="11"/>
  <c r="F19" i="11" s="1"/>
  <c r="G20" i="11"/>
  <c r="G19" i="11" s="1"/>
  <c r="E24" i="11"/>
  <c r="F24" i="11"/>
  <c r="G24" i="11"/>
  <c r="G23" i="11" s="1"/>
  <c r="E27" i="11"/>
  <c r="F27" i="11"/>
  <c r="G27" i="11"/>
  <c r="E29" i="11"/>
  <c r="E23" i="11"/>
  <c r="F29" i="11"/>
  <c r="G29" i="11"/>
  <c r="H29" i="11" s="1"/>
  <c r="F14" i="9"/>
  <c r="I14" i="9"/>
  <c r="L13" i="11"/>
  <c r="W9" i="11"/>
  <c r="AD9" i="11"/>
  <c r="N19" i="11"/>
  <c r="F23" i="11"/>
  <c r="W10" i="11"/>
  <c r="AD10" i="11" s="1"/>
  <c r="W28" i="11"/>
  <c r="U17" i="11"/>
  <c r="I19" i="11"/>
  <c r="V10" i="11"/>
  <c r="AC10" i="11" s="1"/>
  <c r="AB30" i="11"/>
  <c r="AB12" i="11"/>
  <c r="N6" i="11"/>
  <c r="L7" i="11"/>
  <c r="AB11" i="11"/>
  <c r="S6" i="11"/>
  <c r="V22" i="11"/>
  <c r="AC22" i="11" s="1"/>
  <c r="V15" i="11"/>
  <c r="AC15" i="11" s="1"/>
  <c r="AD15" i="11"/>
  <c r="G15" i="10"/>
  <c r="P8" i="11"/>
  <c r="W8" i="11" s="1"/>
  <c r="U8" i="11"/>
  <c r="AB8" i="11" s="1"/>
  <c r="H27" i="11"/>
  <c r="M23" i="11"/>
  <c r="P23" i="11" s="1"/>
  <c r="V9" i="11"/>
  <c r="AC9" i="11" s="1"/>
  <c r="W25" i="11"/>
  <c r="AD25" i="11" s="1"/>
  <c r="V25" i="11"/>
  <c r="AC25" i="11" s="1"/>
  <c r="AD8" i="11" l="1"/>
  <c r="V8" i="11"/>
  <c r="AC8" i="11" s="1"/>
  <c r="W17" i="11"/>
  <c r="AD17" i="11" s="1"/>
  <c r="AD21" i="11"/>
  <c r="V21" i="11"/>
  <c r="AC21" i="11" s="1"/>
  <c r="I6" i="11"/>
  <c r="V11" i="11"/>
  <c r="AC11" i="11" s="1"/>
  <c r="AB19" i="11"/>
  <c r="V28" i="11"/>
  <c r="AC28" i="11" s="1"/>
  <c r="AD28" i="11"/>
  <c r="H19" i="11"/>
  <c r="W13" i="11"/>
  <c r="AD13" i="11" s="1"/>
  <c r="F6" i="11"/>
  <c r="P7" i="11"/>
  <c r="V12" i="11"/>
  <c r="AC12" i="11" s="1"/>
  <c r="V29" i="11"/>
  <c r="AC29" i="11" s="1"/>
  <c r="AB29" i="11"/>
  <c r="W27" i="11"/>
  <c r="AD27" i="11" s="1"/>
  <c r="V27" i="11"/>
  <c r="AC27" i="11" s="1"/>
  <c r="H20" i="11"/>
  <c r="W20" i="11" s="1"/>
  <c r="O15" i="10"/>
  <c r="U9" i="10"/>
  <c r="K6" i="11"/>
  <c r="L19" i="11"/>
  <c r="P19" i="11"/>
  <c r="V13" i="11"/>
  <c r="AC13" i="11" s="1"/>
  <c r="AB13" i="11"/>
  <c r="AD14" i="11"/>
  <c r="V14" i="11"/>
  <c r="AC14" i="11" s="1"/>
  <c r="V30" i="11"/>
  <c r="AC30" i="11" s="1"/>
  <c r="V24" i="11"/>
  <c r="AC24" i="11" s="1"/>
  <c r="AB24" i="11"/>
  <c r="AD16" i="11"/>
  <c r="V17" i="11"/>
  <c r="AC17" i="11" s="1"/>
  <c r="H23" i="11"/>
  <c r="H24" i="11"/>
  <c r="W24" i="11" s="1"/>
  <c r="AD24" i="11" s="1"/>
  <c r="T15" i="10"/>
  <c r="J23" i="11"/>
  <c r="L23" i="11" s="1"/>
  <c r="L29" i="11"/>
  <c r="W29" i="11" s="1"/>
  <c r="AD29" i="11" s="1"/>
  <c r="V26" i="11"/>
  <c r="AC26" i="11" s="1"/>
  <c r="AB18" i="11"/>
  <c r="P20" i="11"/>
  <c r="R7" i="11"/>
  <c r="R6" i="11" s="1"/>
  <c r="Q23" i="11"/>
  <c r="M6" i="11"/>
  <c r="P6" i="11" s="1"/>
  <c r="AB17" i="11"/>
  <c r="E7" i="11"/>
  <c r="U10" i="10"/>
  <c r="U23" i="11" l="1"/>
  <c r="Q6" i="11"/>
  <c r="U6" i="11" s="1"/>
  <c r="AD20" i="11"/>
  <c r="V20" i="11"/>
  <c r="AC20" i="11" s="1"/>
  <c r="J6" i="11"/>
  <c r="L6" i="11" s="1"/>
  <c r="H7" i="11"/>
  <c r="E6" i="11"/>
  <c r="H6" i="11" s="1"/>
  <c r="W23" i="11"/>
  <c r="AD23" i="11" s="1"/>
  <c r="U15" i="10"/>
  <c r="U7" i="11"/>
  <c r="W19" i="11"/>
  <c r="AB7" i="11" l="1"/>
  <c r="AD19" i="11"/>
  <c r="V19" i="11"/>
  <c r="AC19" i="11" s="1"/>
  <c r="W7" i="11"/>
  <c r="AD7" i="11" s="1"/>
  <c r="AB6" i="11"/>
  <c r="W6" i="11"/>
  <c r="AD6" i="11" s="1"/>
  <c r="AB23" i="11"/>
  <c r="V23" i="11"/>
  <c r="AC23" i="11" s="1"/>
  <c r="V7" i="11" l="1"/>
  <c r="AC7" i="11" s="1"/>
  <c r="V6" i="11"/>
  <c r="AC6" i="11" s="1"/>
</calcChain>
</file>

<file path=xl/comments1.xml><?xml version="1.0" encoding="utf-8"?>
<comments xmlns="http://schemas.openxmlformats.org/spreadsheetml/2006/main">
  <authors>
    <author>防衛省</author>
  </authors>
  <commentList>
    <comment ref="Y3" authorId="0" shapeId="0">
      <text>
        <r>
          <rPr>
            <b/>
            <sz val="18"/>
            <color indexed="81"/>
            <rFont val="MS P ゴシック"/>
            <family val="3"/>
            <charset val="128"/>
          </rPr>
          <t>令和３年度実績は値を張り付ける
（令和４年度と比較するため）
※それ以外は関数が入っているので注意！</t>
        </r>
      </text>
    </comment>
  </commentList>
</comments>
</file>

<file path=xl/sharedStrings.xml><?xml version="1.0" encoding="utf-8"?>
<sst xmlns="http://schemas.openxmlformats.org/spreadsheetml/2006/main" count="603" uniqueCount="300">
  <si>
    <t>（記載要領）</t>
    <rPh sb="1" eb="3">
      <t>キサイ</t>
    </rPh>
    <rPh sb="3" eb="5">
      <t>ヨウリョウ</t>
    </rPh>
    <phoneticPr fontId="2"/>
  </si>
  <si>
    <t>一般会計</t>
    <rPh sb="0" eb="2">
      <t>イッパン</t>
    </rPh>
    <rPh sb="2" eb="4">
      <t>カイケイ</t>
    </rPh>
    <phoneticPr fontId="2"/>
  </si>
  <si>
    <t>事業名</t>
    <rPh sb="0" eb="2">
      <t>ジギョウ</t>
    </rPh>
    <rPh sb="2" eb="3">
      <t>メイ</t>
    </rPh>
    <phoneticPr fontId="6"/>
  </si>
  <si>
    <t>補助金交付先名</t>
    <rPh sb="0" eb="3">
      <t>ホジョキン</t>
    </rPh>
    <rPh sb="3" eb="5">
      <t>コウフ</t>
    </rPh>
    <rPh sb="5" eb="6">
      <t>サキ</t>
    </rPh>
    <rPh sb="6" eb="7">
      <t>メイ</t>
    </rPh>
    <phoneticPr fontId="6"/>
  </si>
  <si>
    <t>支出元会計区分</t>
    <rPh sb="0" eb="2">
      <t>シシュツ</t>
    </rPh>
    <rPh sb="2" eb="3">
      <t>モト</t>
    </rPh>
    <rPh sb="3" eb="5">
      <t>カイケイ</t>
    </rPh>
    <rPh sb="5" eb="7">
      <t>クブン</t>
    </rPh>
    <phoneticPr fontId="6"/>
  </si>
  <si>
    <t>公益法人の場合</t>
    <rPh sb="0" eb="2">
      <t>コウエキ</t>
    </rPh>
    <rPh sb="2" eb="4">
      <t>ホウジン</t>
    </rPh>
    <rPh sb="5" eb="7">
      <t>バアイ</t>
    </rPh>
    <phoneticPr fontId="6"/>
  </si>
  <si>
    <t>公益法人の区分</t>
    <rPh sb="0" eb="2">
      <t>コウエキ</t>
    </rPh>
    <rPh sb="2" eb="4">
      <t>ホウジン</t>
    </rPh>
    <rPh sb="5" eb="7">
      <t>クブン</t>
    </rPh>
    <phoneticPr fontId="6"/>
  </si>
  <si>
    <t>別　紙　１</t>
    <rPh sb="0" eb="1">
      <t>ベツ</t>
    </rPh>
    <rPh sb="2" eb="3">
      <t>カミ</t>
    </rPh>
    <phoneticPr fontId="2"/>
  </si>
  <si>
    <t>【支出負担行為担当官：○○○○○】</t>
    <rPh sb="1" eb="3">
      <t>シシュツ</t>
    </rPh>
    <rPh sb="3" eb="5">
      <t>フタン</t>
    </rPh>
    <rPh sb="5" eb="7">
      <t>コウイ</t>
    </rPh>
    <rPh sb="7" eb="10">
      <t>タントウカン</t>
    </rPh>
    <phoneticPr fontId="2"/>
  </si>
  <si>
    <t>番号</t>
    <rPh sb="0" eb="2">
      <t>バンゴウ</t>
    </rPh>
    <phoneticPr fontId="2"/>
  </si>
  <si>
    <t>調査の名称・概要</t>
    <rPh sb="0" eb="2">
      <t>チョウサ</t>
    </rPh>
    <rPh sb="3" eb="5">
      <t>メイショウ</t>
    </rPh>
    <rPh sb="6" eb="8">
      <t>ガイヨウ</t>
    </rPh>
    <phoneticPr fontId="2"/>
  </si>
  <si>
    <t>契約の相手方名</t>
    <rPh sb="0" eb="2">
      <t>ケイヤク</t>
    </rPh>
    <rPh sb="3" eb="5">
      <t>アイテ</t>
    </rPh>
    <rPh sb="5" eb="6">
      <t>カタ</t>
    </rPh>
    <rPh sb="6" eb="7">
      <t>メイ</t>
    </rPh>
    <phoneticPr fontId="2"/>
  </si>
  <si>
    <t>契約形態の別</t>
    <rPh sb="0" eb="2">
      <t>ケイヤク</t>
    </rPh>
    <rPh sb="2" eb="4">
      <t>ケイタイ</t>
    </rPh>
    <rPh sb="5" eb="6">
      <t>ベツ</t>
    </rPh>
    <phoneticPr fontId="2"/>
  </si>
  <si>
    <t>契約金額（単位：円）</t>
    <rPh sb="0" eb="2">
      <t>ケイヤク</t>
    </rPh>
    <rPh sb="2" eb="4">
      <t>キンガク</t>
    </rPh>
    <rPh sb="5" eb="7">
      <t>タンイ</t>
    </rPh>
    <rPh sb="8" eb="9">
      <t>エン</t>
    </rPh>
    <phoneticPr fontId="2"/>
  </si>
  <si>
    <t>備考欄</t>
    <rPh sb="0" eb="3">
      <t>ビコウラン</t>
    </rPh>
    <phoneticPr fontId="2"/>
  </si>
  <si>
    <t>○○に関する□□調査一式</t>
    <rPh sb="8" eb="10">
      <t>チョウサ</t>
    </rPh>
    <phoneticPr fontId="2"/>
  </si>
  <si>
    <t>株式会社○○○○</t>
    <rPh sb="0" eb="2">
      <t>カブシキ</t>
    </rPh>
    <rPh sb="2" eb="4">
      <t>ガイシャ</t>
    </rPh>
    <phoneticPr fontId="2"/>
  </si>
  <si>
    <t>△△に関する○○調査一式</t>
    <rPh sb="8" eb="10">
      <t>チョウサ</t>
    </rPh>
    <phoneticPr fontId="2"/>
  </si>
  <si>
    <t>株式会社□□□□</t>
    <rPh sb="0" eb="2">
      <t>カブシキ</t>
    </rPh>
    <rPh sb="2" eb="4">
      <t>ガイシャ</t>
    </rPh>
    <phoneticPr fontId="2"/>
  </si>
  <si>
    <t>単価契約</t>
    <rPh sb="0" eb="2">
      <t>タンカ</t>
    </rPh>
    <rPh sb="2" eb="4">
      <t>ケイヤク</t>
    </rPh>
    <phoneticPr fontId="2"/>
  </si>
  <si>
    <t>計</t>
    <rPh sb="0" eb="1">
      <t>ケイ</t>
    </rPh>
    <phoneticPr fontId="2"/>
  </si>
  <si>
    <t>（単位：円）</t>
    <rPh sb="1" eb="3">
      <t>タンイ</t>
    </rPh>
    <rPh sb="4" eb="5">
      <t>エン</t>
    </rPh>
    <phoneticPr fontId="2"/>
  </si>
  <si>
    <t>契約締結日（当初）</t>
    <rPh sb="0" eb="2">
      <t>ケイヤク</t>
    </rPh>
    <rPh sb="2" eb="4">
      <t>テイケツ</t>
    </rPh>
    <rPh sb="4" eb="5">
      <t>ビ</t>
    </rPh>
    <rPh sb="6" eb="8">
      <t>トウショ</t>
    </rPh>
    <phoneticPr fontId="2"/>
  </si>
  <si>
    <t>契約金額（変更後）（単位：円）</t>
    <rPh sb="0" eb="2">
      <t>ケイヤク</t>
    </rPh>
    <rPh sb="2" eb="4">
      <t>キンガク</t>
    </rPh>
    <rPh sb="5" eb="8">
      <t>ヘンコウゴ</t>
    </rPh>
    <phoneticPr fontId="2"/>
  </si>
  <si>
    <t>契約締結日（変更後）</t>
    <rPh sb="0" eb="2">
      <t>ケイヤク</t>
    </rPh>
    <rPh sb="2" eb="4">
      <t>テイケツ</t>
    </rPh>
    <rPh sb="4" eb="5">
      <t>ビ</t>
    </rPh>
    <rPh sb="6" eb="9">
      <t>ヘンコウゴ</t>
    </rPh>
    <phoneticPr fontId="2"/>
  </si>
  <si>
    <t>成果物の提出にあたっては、広く一般に公表して差し支えないものを電子媒体で提出を願います。成果物は、都度こちらに電子媒体で提出願います。</t>
    <rPh sb="0" eb="2">
      <t>セイカ</t>
    </rPh>
    <rPh sb="2" eb="3">
      <t>ブツ</t>
    </rPh>
    <rPh sb="4" eb="6">
      <t>テイシュツ</t>
    </rPh>
    <rPh sb="13" eb="14">
      <t>ヒロ</t>
    </rPh>
    <rPh sb="15" eb="17">
      <t>イッパン</t>
    </rPh>
    <rPh sb="18" eb="20">
      <t>コウヒョウ</t>
    </rPh>
    <rPh sb="22" eb="23">
      <t>サ</t>
    </rPh>
    <rPh sb="24" eb="25">
      <t>ツカ</t>
    </rPh>
    <rPh sb="31" eb="33">
      <t>デンシ</t>
    </rPh>
    <rPh sb="33" eb="35">
      <t>バイタイ</t>
    </rPh>
    <rPh sb="36" eb="38">
      <t>テイシュツ</t>
    </rPh>
    <rPh sb="39" eb="40">
      <t>ネガ</t>
    </rPh>
    <rPh sb="44" eb="46">
      <t>セイカ</t>
    </rPh>
    <rPh sb="46" eb="47">
      <t>ブツ</t>
    </rPh>
    <rPh sb="49" eb="51">
      <t>ツド</t>
    </rPh>
    <rPh sb="55" eb="57">
      <t>デンシ</t>
    </rPh>
    <rPh sb="57" eb="59">
      <t>バイタイ</t>
    </rPh>
    <rPh sb="60" eb="62">
      <t>テイシュツ</t>
    </rPh>
    <rPh sb="62" eb="63">
      <t>ネガ</t>
    </rPh>
    <phoneticPr fontId="2"/>
  </si>
  <si>
    <t>求めに応じては公表しなければなりませんので、例え成果物が多大の量であっても資料としては電子媒体で提出を願います。</t>
    <rPh sb="0" eb="1">
      <t>モト</t>
    </rPh>
    <rPh sb="3" eb="4">
      <t>オウ</t>
    </rPh>
    <rPh sb="7" eb="9">
      <t>コウヒョウ</t>
    </rPh>
    <rPh sb="22" eb="23">
      <t>タト</t>
    </rPh>
    <rPh sb="24" eb="26">
      <t>セイカ</t>
    </rPh>
    <rPh sb="26" eb="27">
      <t>ブツ</t>
    </rPh>
    <rPh sb="28" eb="30">
      <t>タダイ</t>
    </rPh>
    <rPh sb="31" eb="32">
      <t>リョウ</t>
    </rPh>
    <rPh sb="37" eb="39">
      <t>シリョウ</t>
    </rPh>
    <rPh sb="43" eb="45">
      <t>デンシ</t>
    </rPh>
    <rPh sb="45" eb="47">
      <t>バイタイ</t>
    </rPh>
    <rPh sb="48" eb="50">
      <t>テイシュツ</t>
    </rPh>
    <rPh sb="51" eb="52">
      <t>ネガ</t>
    </rPh>
    <phoneticPr fontId="2"/>
  </si>
  <si>
    <t>項</t>
    <rPh sb="0" eb="1">
      <t>コウ</t>
    </rPh>
    <phoneticPr fontId="2"/>
  </si>
  <si>
    <t>目</t>
    <rPh sb="0" eb="1">
      <t>モク</t>
    </rPh>
    <phoneticPr fontId="2"/>
  </si>
  <si>
    <t>タクシー代支出金額</t>
    <rPh sb="4" eb="5">
      <t>ダイ</t>
    </rPh>
    <rPh sb="5" eb="7">
      <t>シシュツ</t>
    </rPh>
    <rPh sb="7" eb="9">
      <t>キンガク</t>
    </rPh>
    <phoneticPr fontId="2"/>
  </si>
  <si>
    <t>第1/四半期</t>
    <rPh sb="0" eb="1">
      <t>ダイ</t>
    </rPh>
    <rPh sb="3" eb="4">
      <t>ヨン</t>
    </rPh>
    <rPh sb="4" eb="6">
      <t>ハンキ</t>
    </rPh>
    <phoneticPr fontId="2"/>
  </si>
  <si>
    <t>第2/四半期</t>
    <rPh sb="0" eb="1">
      <t>ダイ</t>
    </rPh>
    <rPh sb="3" eb="4">
      <t>ヨン</t>
    </rPh>
    <rPh sb="4" eb="6">
      <t>ハンキ</t>
    </rPh>
    <phoneticPr fontId="2"/>
  </si>
  <si>
    <t>第3/四半期</t>
    <rPh sb="0" eb="1">
      <t>ダイ</t>
    </rPh>
    <rPh sb="3" eb="4">
      <t>ヨン</t>
    </rPh>
    <rPh sb="4" eb="6">
      <t>ハンキ</t>
    </rPh>
    <phoneticPr fontId="2"/>
  </si>
  <si>
    <t>第4/四半期</t>
    <rPh sb="0" eb="1">
      <t>ダイ</t>
    </rPh>
    <rPh sb="3" eb="4">
      <t>ヨン</t>
    </rPh>
    <rPh sb="4" eb="6">
      <t>ハンキ</t>
    </rPh>
    <phoneticPr fontId="2"/>
  </si>
  <si>
    <t>累計額</t>
    <rPh sb="0" eb="3">
      <t>ルイケイガク</t>
    </rPh>
    <phoneticPr fontId="2"/>
  </si>
  <si>
    <t>4月</t>
    <rPh sb="1" eb="2">
      <t>ガツ</t>
    </rPh>
    <phoneticPr fontId="2"/>
  </si>
  <si>
    <t>5月</t>
  </si>
  <si>
    <t>6月</t>
  </si>
  <si>
    <t>(4月～6月）</t>
    <rPh sb="2" eb="3">
      <t>ガツ</t>
    </rPh>
    <rPh sb="5" eb="6">
      <t>ガツ</t>
    </rPh>
    <phoneticPr fontId="2"/>
  </si>
  <si>
    <t>7月</t>
    <rPh sb="1" eb="2">
      <t>ガツ</t>
    </rPh>
    <phoneticPr fontId="2"/>
  </si>
  <si>
    <t>8月</t>
  </si>
  <si>
    <t>9月</t>
  </si>
  <si>
    <t>(7月～9月）</t>
    <rPh sb="2" eb="3">
      <t>ガツ</t>
    </rPh>
    <rPh sb="5" eb="6">
      <t>ガツ</t>
    </rPh>
    <phoneticPr fontId="2"/>
  </si>
  <si>
    <r>
      <t>1</t>
    </r>
    <r>
      <rPr>
        <sz val="11"/>
        <rFont val="ＭＳ Ｐゴシック"/>
        <family val="3"/>
        <charset val="128"/>
      </rPr>
      <t>0月</t>
    </r>
    <rPh sb="2" eb="3">
      <t>ガツ</t>
    </rPh>
    <phoneticPr fontId="2"/>
  </si>
  <si>
    <r>
      <t>11月</t>
    </r>
    <r>
      <rPr>
        <sz val="11"/>
        <rFont val="ＭＳ Ｐゴシック"/>
        <family val="3"/>
        <charset val="128"/>
      </rPr>
      <t/>
    </r>
  </si>
  <si>
    <r>
      <t>12月</t>
    </r>
    <r>
      <rPr>
        <sz val="11"/>
        <rFont val="ＭＳ Ｐゴシック"/>
        <family val="3"/>
        <charset val="128"/>
      </rPr>
      <t/>
    </r>
  </si>
  <si>
    <t>(10月～12月）</t>
    <rPh sb="3" eb="4">
      <t>ガツ</t>
    </rPh>
    <rPh sb="7" eb="8">
      <t>ガツ</t>
    </rPh>
    <phoneticPr fontId="2"/>
  </si>
  <si>
    <t>1月</t>
    <rPh sb="1" eb="2">
      <t>ガツ</t>
    </rPh>
    <phoneticPr fontId="2"/>
  </si>
  <si>
    <t>2月</t>
  </si>
  <si>
    <t>3月</t>
  </si>
  <si>
    <t>4月（出納整理）</t>
    <rPh sb="3" eb="5">
      <t>スイトウ</t>
    </rPh>
    <rPh sb="5" eb="7">
      <t>セイリ</t>
    </rPh>
    <phoneticPr fontId="2"/>
  </si>
  <si>
    <t>防衛本省共通費</t>
    <rPh sb="0" eb="2">
      <t>ボウエイ</t>
    </rPh>
    <rPh sb="2" eb="4">
      <t>ホンショウ</t>
    </rPh>
    <rPh sb="4" eb="6">
      <t>キョウツウ</t>
    </rPh>
    <rPh sb="6" eb="7">
      <t>ヒ</t>
    </rPh>
    <phoneticPr fontId="2"/>
  </si>
  <si>
    <t>庁費</t>
    <rPh sb="0" eb="1">
      <t>チョウ</t>
    </rPh>
    <rPh sb="1" eb="2">
      <t>ヒ</t>
    </rPh>
    <phoneticPr fontId="2"/>
  </si>
  <si>
    <t>地方防衛局</t>
    <rPh sb="0" eb="2">
      <t>チホウ</t>
    </rPh>
    <rPh sb="2" eb="4">
      <t>ボウエイ</t>
    </rPh>
    <rPh sb="4" eb="5">
      <t>キョク</t>
    </rPh>
    <phoneticPr fontId="2"/>
  </si>
  <si>
    <t>集計にあたっては、支出官における支出日又は、資金前渡官吏における支払日を基準として下さい。</t>
    <rPh sb="0" eb="2">
      <t>シュウケイ</t>
    </rPh>
    <rPh sb="9" eb="11">
      <t>シシュツ</t>
    </rPh>
    <rPh sb="11" eb="12">
      <t>カン</t>
    </rPh>
    <rPh sb="16" eb="18">
      <t>シシュツ</t>
    </rPh>
    <rPh sb="18" eb="19">
      <t>ビ</t>
    </rPh>
    <rPh sb="19" eb="20">
      <t>マタ</t>
    </rPh>
    <rPh sb="22" eb="24">
      <t>シキン</t>
    </rPh>
    <rPh sb="24" eb="26">
      <t>マエワタシ</t>
    </rPh>
    <rPh sb="26" eb="28">
      <t>カンリ</t>
    </rPh>
    <rPh sb="32" eb="35">
      <t>シハライビ</t>
    </rPh>
    <rPh sb="36" eb="38">
      <t>キジュン</t>
    </rPh>
    <rPh sb="41" eb="42">
      <t>クダ</t>
    </rPh>
    <phoneticPr fontId="2"/>
  </si>
  <si>
    <t>予算事項別管理簿（ＡＤＡＭＳ）のタクシー代の実績金額と整合性を保つように集計願います。</t>
    <rPh sb="0" eb="2">
      <t>ヨサン</t>
    </rPh>
    <rPh sb="2" eb="4">
      <t>ジコウ</t>
    </rPh>
    <rPh sb="4" eb="5">
      <t>ベツ</t>
    </rPh>
    <rPh sb="5" eb="8">
      <t>カンリボ</t>
    </rPh>
    <rPh sb="20" eb="21">
      <t>ダイ</t>
    </rPh>
    <rPh sb="22" eb="24">
      <t>ジッセキ</t>
    </rPh>
    <rPh sb="24" eb="26">
      <t>キンガク</t>
    </rPh>
    <rPh sb="27" eb="30">
      <t>セイゴウセイ</t>
    </rPh>
    <rPh sb="31" eb="32">
      <t>タモ</t>
    </rPh>
    <rPh sb="36" eb="38">
      <t>シュウケイ</t>
    </rPh>
    <rPh sb="38" eb="39">
      <t>ネガ</t>
    </rPh>
    <phoneticPr fontId="2"/>
  </si>
  <si>
    <t>区　　　　分</t>
    <rPh sb="0" eb="1">
      <t>ク</t>
    </rPh>
    <rPh sb="5" eb="6">
      <t>ブン</t>
    </rPh>
    <phoneticPr fontId="10"/>
  </si>
  <si>
    <t>４月</t>
    <rPh sb="1" eb="2">
      <t>ガツ</t>
    </rPh>
    <phoneticPr fontId="10"/>
  </si>
  <si>
    <t>７月</t>
    <rPh sb="1" eb="2">
      <t>ガツ</t>
    </rPh>
    <phoneticPr fontId="10"/>
  </si>
  <si>
    <t>１０月</t>
    <rPh sb="2" eb="3">
      <t>ガツ</t>
    </rPh>
    <phoneticPr fontId="10"/>
  </si>
  <si>
    <t>（所管）防衛省</t>
    <rPh sb="1" eb="3">
      <t>ショカン</t>
    </rPh>
    <rPh sb="4" eb="6">
      <t>ボウエイ</t>
    </rPh>
    <rPh sb="6" eb="7">
      <t>ショウ</t>
    </rPh>
    <phoneticPr fontId="8"/>
  </si>
  <si>
    <t>(組織）防衛本省</t>
    <rPh sb="1" eb="3">
      <t>ソシキ</t>
    </rPh>
    <phoneticPr fontId="8"/>
  </si>
  <si>
    <t>（項）防衛本省共通費</t>
    <rPh sb="1" eb="2">
      <t>コウ</t>
    </rPh>
    <rPh sb="7" eb="9">
      <t>キョウツウ</t>
    </rPh>
    <rPh sb="9" eb="10">
      <t>ヒ</t>
    </rPh>
    <phoneticPr fontId="8"/>
  </si>
  <si>
    <t>08職員旅費</t>
    <rPh sb="2" eb="4">
      <t>ショクイン</t>
    </rPh>
    <rPh sb="4" eb="6">
      <t>リョヒ</t>
    </rPh>
    <phoneticPr fontId="8"/>
  </si>
  <si>
    <t>（組織）地方防衛局</t>
    <rPh sb="1" eb="3">
      <t>ソシキ</t>
    </rPh>
    <rPh sb="4" eb="6">
      <t>チホウ</t>
    </rPh>
    <rPh sb="6" eb="8">
      <t>ボウエイ</t>
    </rPh>
    <rPh sb="8" eb="9">
      <t>キョク</t>
    </rPh>
    <phoneticPr fontId="8"/>
  </si>
  <si>
    <t>（項）地方防衛局</t>
    <rPh sb="3" eb="5">
      <t>チホウ</t>
    </rPh>
    <rPh sb="5" eb="7">
      <t>ボウエイ</t>
    </rPh>
    <rPh sb="7" eb="8">
      <t>キョク</t>
    </rPh>
    <phoneticPr fontId="8"/>
  </si>
  <si>
    <t>別　紙　２</t>
    <rPh sb="0" eb="1">
      <t>ベツ</t>
    </rPh>
    <rPh sb="2" eb="3">
      <t>カミ</t>
    </rPh>
    <phoneticPr fontId="2"/>
  </si>
  <si>
    <t>【会計区分：○○○会計】</t>
    <rPh sb="1" eb="2">
      <t>カイ</t>
    </rPh>
    <rPh sb="2" eb="3">
      <t>ケイ</t>
    </rPh>
    <rPh sb="3" eb="5">
      <t>クブン</t>
    </rPh>
    <rPh sb="9" eb="10">
      <t>カイ</t>
    </rPh>
    <rPh sb="10" eb="11">
      <t>ケイ</t>
    </rPh>
    <phoneticPr fontId="2"/>
  </si>
  <si>
    <t>会計別に作成する。</t>
    <rPh sb="0" eb="2">
      <t>カイケイ</t>
    </rPh>
    <rPh sb="2" eb="3">
      <t>ベツ</t>
    </rPh>
    <rPh sb="4" eb="6">
      <t>サクセイ</t>
    </rPh>
    <phoneticPr fontId="2"/>
  </si>
  <si>
    <t>「調査の名称・概要」には、「公共調達の適正化について（平成１８年８月２５日付財計２０１７号）に基づく競争入札に係る情報の公表」において用いられている名称などを参考に記載する。</t>
    <rPh sb="1" eb="3">
      <t>チョウサ</t>
    </rPh>
    <rPh sb="4" eb="6">
      <t>メイショウ</t>
    </rPh>
    <rPh sb="7" eb="9">
      <t>ガイヨウ</t>
    </rPh>
    <rPh sb="14" eb="16">
      <t>コウキョウ</t>
    </rPh>
    <rPh sb="16" eb="18">
      <t>チョウタツ</t>
    </rPh>
    <rPh sb="19" eb="22">
      <t>テキセイカ</t>
    </rPh>
    <rPh sb="27" eb="29">
      <t>ヘイセイ</t>
    </rPh>
    <rPh sb="31" eb="32">
      <t>ネン</t>
    </rPh>
    <rPh sb="33" eb="34">
      <t>ガツ</t>
    </rPh>
    <rPh sb="36" eb="37">
      <t>ニチ</t>
    </rPh>
    <rPh sb="37" eb="38">
      <t>ヅ</t>
    </rPh>
    <rPh sb="38" eb="39">
      <t>ザイ</t>
    </rPh>
    <rPh sb="39" eb="40">
      <t>ケイ</t>
    </rPh>
    <rPh sb="44" eb="45">
      <t>ゴウ</t>
    </rPh>
    <rPh sb="47" eb="48">
      <t>モト</t>
    </rPh>
    <rPh sb="50" eb="52">
      <t>キョウソウ</t>
    </rPh>
    <rPh sb="52" eb="54">
      <t>ニュウサツ</t>
    </rPh>
    <rPh sb="55" eb="56">
      <t>カカワ</t>
    </rPh>
    <rPh sb="57" eb="59">
      <t>ジョウホウ</t>
    </rPh>
    <rPh sb="60" eb="62">
      <t>コウヒョウ</t>
    </rPh>
    <rPh sb="67" eb="68">
      <t>モチ</t>
    </rPh>
    <phoneticPr fontId="2"/>
  </si>
  <si>
    <t>「契約の相手方名」については、株式会社○○○、財団法人○○○、といった登記上の名称を使用する。（（株）(財)といった略号を使用しないで下さい）</t>
    <rPh sb="1" eb="3">
      <t>ケイヤク</t>
    </rPh>
    <rPh sb="4" eb="7">
      <t>アイテガタ</t>
    </rPh>
    <rPh sb="7" eb="8">
      <t>メイ</t>
    </rPh>
    <rPh sb="15" eb="17">
      <t>カブシキ</t>
    </rPh>
    <rPh sb="17" eb="19">
      <t>ガイシャ</t>
    </rPh>
    <rPh sb="23" eb="25">
      <t>ザイダン</t>
    </rPh>
    <rPh sb="25" eb="27">
      <t>ホウジン</t>
    </rPh>
    <rPh sb="35" eb="38">
      <t>トウキジョウ</t>
    </rPh>
    <rPh sb="39" eb="41">
      <t>メイショウ</t>
    </rPh>
    <rPh sb="42" eb="44">
      <t>シヨウ</t>
    </rPh>
    <rPh sb="48" eb="51">
      <t>カブシキガイシャ</t>
    </rPh>
    <rPh sb="51" eb="54">
      <t>ザイダンホウジン</t>
    </rPh>
    <rPh sb="58" eb="60">
      <t>リャクゴウ</t>
    </rPh>
    <rPh sb="61" eb="63">
      <t>シヨウ</t>
    </rPh>
    <rPh sb="67" eb="68">
      <t>クダ</t>
    </rPh>
    <phoneticPr fontId="2"/>
  </si>
  <si>
    <t>「契約金額」の欄については、契約金額を記載する。（単価契約の場合は総額で記載願います。単価契約＝予定数量×単価）</t>
    <rPh sb="1" eb="3">
      <t>ケイヤク</t>
    </rPh>
    <rPh sb="3" eb="5">
      <t>キンガク</t>
    </rPh>
    <rPh sb="7" eb="8">
      <t>ラン</t>
    </rPh>
    <rPh sb="14" eb="16">
      <t>ケイヤク</t>
    </rPh>
    <rPh sb="16" eb="18">
      <t>キンガク</t>
    </rPh>
    <rPh sb="19" eb="21">
      <t>キサイ</t>
    </rPh>
    <rPh sb="25" eb="27">
      <t>タンカ</t>
    </rPh>
    <rPh sb="27" eb="29">
      <t>ケイヤク</t>
    </rPh>
    <rPh sb="30" eb="32">
      <t>バアイ</t>
    </rPh>
    <rPh sb="33" eb="35">
      <t>ソウガク</t>
    </rPh>
    <rPh sb="36" eb="38">
      <t>キサイ</t>
    </rPh>
    <rPh sb="38" eb="39">
      <t>ネガ</t>
    </rPh>
    <rPh sb="43" eb="45">
      <t>タンカ</t>
    </rPh>
    <rPh sb="45" eb="47">
      <t>ケイヤク</t>
    </rPh>
    <rPh sb="48" eb="50">
      <t>ヨテイ</t>
    </rPh>
    <rPh sb="50" eb="52">
      <t>スウリョウ</t>
    </rPh>
    <rPh sb="53" eb="55">
      <t>タンカ</t>
    </rPh>
    <phoneticPr fontId="2"/>
  </si>
  <si>
    <t>「契約締結日」の欄については、当初契約した年月日を記載する。</t>
    <rPh sb="1" eb="3">
      <t>ケイヤク</t>
    </rPh>
    <rPh sb="3" eb="5">
      <t>テイケツ</t>
    </rPh>
    <rPh sb="5" eb="6">
      <t>ビ</t>
    </rPh>
    <rPh sb="8" eb="9">
      <t>ラン</t>
    </rPh>
    <rPh sb="15" eb="17">
      <t>トウショ</t>
    </rPh>
    <rPh sb="17" eb="19">
      <t>ケイヤク</t>
    </rPh>
    <rPh sb="21" eb="24">
      <t>ネンガッピ</t>
    </rPh>
    <rPh sb="25" eb="27">
      <t>キサイ</t>
    </rPh>
    <phoneticPr fontId="2"/>
  </si>
  <si>
    <t>委託調査の定義としては、「各省庁の所掌事務に関する政策の企画立案に活用することを目的とする調査」を指すものとする。当該年度に予算措置されている委託調査経費については、確実に執行状況を把握するように</t>
    <rPh sb="0" eb="2">
      <t>イタク</t>
    </rPh>
    <rPh sb="2" eb="4">
      <t>チョウサ</t>
    </rPh>
    <rPh sb="5" eb="7">
      <t>テイギ</t>
    </rPh>
    <rPh sb="13" eb="16">
      <t>カクショウチョウ</t>
    </rPh>
    <rPh sb="17" eb="19">
      <t>ショショウ</t>
    </rPh>
    <rPh sb="19" eb="21">
      <t>ジム</t>
    </rPh>
    <rPh sb="22" eb="23">
      <t>カン</t>
    </rPh>
    <rPh sb="25" eb="27">
      <t>セイサク</t>
    </rPh>
    <rPh sb="28" eb="30">
      <t>キカク</t>
    </rPh>
    <rPh sb="30" eb="32">
      <t>リツアン</t>
    </rPh>
    <rPh sb="33" eb="35">
      <t>カツヨウ</t>
    </rPh>
    <rPh sb="40" eb="42">
      <t>モクテキ</t>
    </rPh>
    <rPh sb="45" eb="47">
      <t>チョウサ</t>
    </rPh>
    <rPh sb="49" eb="50">
      <t>サ</t>
    </rPh>
    <rPh sb="57" eb="59">
      <t>トウガイ</t>
    </rPh>
    <phoneticPr fontId="2"/>
  </si>
  <si>
    <t>但し、公表をすることによって適切な行政の遂行に支障が生じるものは予め協議を願います。また成果物が多大の量に及ぶものは、別に概要をまとめたものを提出する。</t>
    <rPh sb="0" eb="1">
      <t>タダ</t>
    </rPh>
    <rPh sb="3" eb="5">
      <t>コウヒョウ</t>
    </rPh>
    <rPh sb="14" eb="16">
      <t>テキセツ</t>
    </rPh>
    <rPh sb="17" eb="19">
      <t>ギョウセイ</t>
    </rPh>
    <rPh sb="20" eb="22">
      <t>スイコウ</t>
    </rPh>
    <rPh sb="23" eb="25">
      <t>シショウ</t>
    </rPh>
    <rPh sb="26" eb="27">
      <t>ショウ</t>
    </rPh>
    <rPh sb="32" eb="33">
      <t>アラカジ</t>
    </rPh>
    <rPh sb="34" eb="36">
      <t>キョウギ</t>
    </rPh>
    <rPh sb="37" eb="38">
      <t>ネガ</t>
    </rPh>
    <rPh sb="44" eb="46">
      <t>セイカ</t>
    </rPh>
    <rPh sb="46" eb="47">
      <t>ブツ</t>
    </rPh>
    <rPh sb="48" eb="50">
      <t>タダイ</t>
    </rPh>
    <rPh sb="51" eb="52">
      <t>リョウ</t>
    </rPh>
    <rPh sb="53" eb="54">
      <t>オヨ</t>
    </rPh>
    <rPh sb="59" eb="60">
      <t>ベツ</t>
    </rPh>
    <rPh sb="61" eb="63">
      <t>ガイヨウ</t>
    </rPh>
    <rPh sb="71" eb="73">
      <t>テイシュツ</t>
    </rPh>
    <phoneticPr fontId="2"/>
  </si>
  <si>
    <t>各報告対象四半期については、各月毎に分けて報告する。</t>
    <rPh sb="0" eb="1">
      <t>カク</t>
    </rPh>
    <rPh sb="1" eb="3">
      <t>ホウコク</t>
    </rPh>
    <rPh sb="3" eb="5">
      <t>タイショウ</t>
    </rPh>
    <rPh sb="5" eb="6">
      <t>シ</t>
    </rPh>
    <rPh sb="6" eb="8">
      <t>ハンキ</t>
    </rPh>
    <rPh sb="14" eb="16">
      <t>カクツキ</t>
    </rPh>
    <rPh sb="16" eb="17">
      <t>ゴト</t>
    </rPh>
    <rPh sb="18" eb="19">
      <t>ワ</t>
    </rPh>
    <rPh sb="21" eb="23">
      <t>ホウコク</t>
    </rPh>
    <phoneticPr fontId="2"/>
  </si>
  <si>
    <t>資金前渡官吏が支払いを行っており、予算事項別管理簿（ＡＤＡＭＳ）では計数を確認できない場合は、各月毎の請求書の写しを電子媒体で別途提出する。</t>
    <rPh sb="0" eb="2">
      <t>シキン</t>
    </rPh>
    <rPh sb="2" eb="4">
      <t>マエワタシ</t>
    </rPh>
    <rPh sb="4" eb="6">
      <t>カンリ</t>
    </rPh>
    <rPh sb="7" eb="9">
      <t>シハラ</t>
    </rPh>
    <rPh sb="11" eb="12">
      <t>オコナ</t>
    </rPh>
    <rPh sb="34" eb="36">
      <t>ケイスウ</t>
    </rPh>
    <rPh sb="37" eb="39">
      <t>カクニン</t>
    </rPh>
    <rPh sb="43" eb="45">
      <t>バアイ</t>
    </rPh>
    <rPh sb="47" eb="49">
      <t>カクツキ</t>
    </rPh>
    <rPh sb="49" eb="50">
      <t>ゴト</t>
    </rPh>
    <rPh sb="51" eb="54">
      <t>セイキュウショ</t>
    </rPh>
    <rPh sb="55" eb="56">
      <t>ウツ</t>
    </rPh>
    <rPh sb="58" eb="60">
      <t>デンシ</t>
    </rPh>
    <rPh sb="60" eb="62">
      <t>バイタイ</t>
    </rPh>
    <rPh sb="63" eb="65">
      <t>ベット</t>
    </rPh>
    <rPh sb="65" eb="67">
      <t>テイシュツ</t>
    </rPh>
    <phoneticPr fontId="2"/>
  </si>
  <si>
    <t>５月</t>
    <rPh sb="1" eb="2">
      <t>ガツ</t>
    </rPh>
    <phoneticPr fontId="10"/>
  </si>
  <si>
    <t>６月</t>
    <rPh sb="1" eb="2">
      <t>ガツ</t>
    </rPh>
    <phoneticPr fontId="10"/>
  </si>
  <si>
    <t>８月</t>
    <rPh sb="1" eb="2">
      <t>ガツ</t>
    </rPh>
    <phoneticPr fontId="10"/>
  </si>
  <si>
    <t>９月</t>
    <rPh sb="1" eb="2">
      <t>ガツ</t>
    </rPh>
    <phoneticPr fontId="10"/>
  </si>
  <si>
    <t>１／四半期計</t>
    <rPh sb="2" eb="3">
      <t>ヨン</t>
    </rPh>
    <rPh sb="3" eb="5">
      <t>ハンキ</t>
    </rPh>
    <rPh sb="5" eb="6">
      <t>ケイ</t>
    </rPh>
    <phoneticPr fontId="10"/>
  </si>
  <si>
    <t>１１月</t>
    <rPh sb="2" eb="3">
      <t>ガツ</t>
    </rPh>
    <phoneticPr fontId="10"/>
  </si>
  <si>
    <t>１２月</t>
    <rPh sb="2" eb="3">
      <t>ガツ</t>
    </rPh>
    <phoneticPr fontId="10"/>
  </si>
  <si>
    <t>２/四半期計</t>
    <rPh sb="2" eb="3">
      <t>ヨン</t>
    </rPh>
    <rPh sb="3" eb="5">
      <t>ハンキ</t>
    </rPh>
    <rPh sb="5" eb="6">
      <t>ケイ</t>
    </rPh>
    <phoneticPr fontId="10"/>
  </si>
  <si>
    <t>３/四半期計</t>
    <rPh sb="2" eb="3">
      <t>ヨン</t>
    </rPh>
    <rPh sb="3" eb="5">
      <t>ハンキ</t>
    </rPh>
    <rPh sb="5" eb="6">
      <t>ケイ</t>
    </rPh>
    <phoneticPr fontId="10"/>
  </si>
  <si>
    <t>１月</t>
    <rPh sb="1" eb="2">
      <t>ガツ</t>
    </rPh>
    <phoneticPr fontId="8"/>
  </si>
  <si>
    <t>２月</t>
    <rPh sb="1" eb="2">
      <t>ガツ</t>
    </rPh>
    <phoneticPr fontId="8"/>
  </si>
  <si>
    <t>３月</t>
    <rPh sb="1" eb="2">
      <t>ガツ</t>
    </rPh>
    <phoneticPr fontId="10"/>
  </si>
  <si>
    <t>４/四半期計</t>
    <rPh sb="2" eb="3">
      <t>ヨン</t>
    </rPh>
    <rPh sb="3" eb="5">
      <t>ハンキ</t>
    </rPh>
    <rPh sb="5" eb="6">
      <t>ケイ</t>
    </rPh>
    <phoneticPr fontId="10"/>
  </si>
  <si>
    <t>累計</t>
    <rPh sb="0" eb="2">
      <t>ルイケイ</t>
    </rPh>
    <phoneticPr fontId="10"/>
  </si>
  <si>
    <t>単位：円</t>
    <rPh sb="0" eb="2">
      <t>タンイ</t>
    </rPh>
    <rPh sb="3" eb="4">
      <t>エン</t>
    </rPh>
    <phoneticPr fontId="2"/>
  </si>
  <si>
    <t>09庁費</t>
    <rPh sb="2" eb="4">
      <t>チョウヒ</t>
    </rPh>
    <phoneticPr fontId="8"/>
  </si>
  <si>
    <t>【第４／四半期における前年度からの増額理由欄】</t>
    <rPh sb="1" eb="2">
      <t>ダイ</t>
    </rPh>
    <rPh sb="4" eb="5">
      <t>ヨン</t>
    </rPh>
    <rPh sb="5" eb="7">
      <t>ハンキ</t>
    </rPh>
    <rPh sb="11" eb="14">
      <t>ゼンネンド</t>
    </rPh>
    <rPh sb="17" eb="19">
      <t>ゾウガク</t>
    </rPh>
    <rPh sb="19" eb="21">
      <t>リユウ</t>
    </rPh>
    <rPh sb="21" eb="22">
      <t>ラン</t>
    </rPh>
    <phoneticPr fontId="2"/>
  </si>
  <si>
    <t>（項）在日米軍等駐留関連諸費</t>
    <rPh sb="1" eb="2">
      <t>コウ</t>
    </rPh>
    <rPh sb="3" eb="5">
      <t>ザイニチ</t>
    </rPh>
    <rPh sb="5" eb="8">
      <t>ベイグンナド</t>
    </rPh>
    <rPh sb="8" eb="10">
      <t>チュウリュウ</t>
    </rPh>
    <rPh sb="10" eb="12">
      <t>カンレン</t>
    </rPh>
    <rPh sb="12" eb="14">
      <t>ショヒ</t>
    </rPh>
    <rPh sb="13" eb="14">
      <t>ヒ</t>
    </rPh>
    <phoneticPr fontId="8"/>
  </si>
  <si>
    <t>別　紙　４</t>
    <rPh sb="0" eb="1">
      <t>ベツ</t>
    </rPh>
    <rPh sb="2" eb="3">
      <t>カミ</t>
    </rPh>
    <phoneticPr fontId="2"/>
  </si>
  <si>
    <t>別　紙　３</t>
    <rPh sb="0" eb="1">
      <t>ベツ</t>
    </rPh>
    <rPh sb="2" eb="3">
      <t>カミ</t>
    </rPh>
    <phoneticPr fontId="2"/>
  </si>
  <si>
    <t>(1月～4月）</t>
    <rPh sb="2" eb="3">
      <t>ガツ</t>
    </rPh>
    <rPh sb="5" eb="6">
      <t>ガツ</t>
    </rPh>
    <phoneticPr fontId="2"/>
  </si>
  <si>
    <t>（項）南極地域観測事業費</t>
    <rPh sb="1" eb="2">
      <t>コウ</t>
    </rPh>
    <rPh sb="3" eb="5">
      <t>ナンキョク</t>
    </rPh>
    <rPh sb="5" eb="7">
      <t>チイキ</t>
    </rPh>
    <rPh sb="7" eb="9">
      <t>カンソク</t>
    </rPh>
    <rPh sb="9" eb="12">
      <t>ジギョウヒ</t>
    </rPh>
    <phoneticPr fontId="8"/>
  </si>
  <si>
    <t>（項）放射能調査研究費</t>
    <rPh sb="1" eb="2">
      <t>コウ</t>
    </rPh>
    <rPh sb="3" eb="6">
      <t>ホウシャノウ</t>
    </rPh>
    <rPh sb="6" eb="8">
      <t>チョウサ</t>
    </rPh>
    <rPh sb="8" eb="11">
      <t>ケンキュウヒ</t>
    </rPh>
    <phoneticPr fontId="8"/>
  </si>
  <si>
    <t>（組織）防衛装備庁</t>
    <rPh sb="1" eb="3">
      <t>ソシキ</t>
    </rPh>
    <rPh sb="4" eb="6">
      <t>ボウエイ</t>
    </rPh>
    <rPh sb="6" eb="8">
      <t>ソウビ</t>
    </rPh>
    <rPh sb="8" eb="9">
      <t>チョウ</t>
    </rPh>
    <phoneticPr fontId="8"/>
  </si>
  <si>
    <t>（項）防衛装備庁共通費</t>
    <rPh sb="3" eb="5">
      <t>ボウエイ</t>
    </rPh>
    <rPh sb="5" eb="7">
      <t>ソウビ</t>
    </rPh>
    <rPh sb="7" eb="8">
      <t>チョウ</t>
    </rPh>
    <rPh sb="8" eb="10">
      <t>キョウツウ</t>
    </rPh>
    <rPh sb="10" eb="11">
      <t>ヒ</t>
    </rPh>
    <phoneticPr fontId="8"/>
  </si>
  <si>
    <t>防衛装備庁</t>
    <rPh sb="0" eb="2">
      <t>ボウエイ</t>
    </rPh>
    <rPh sb="2" eb="4">
      <t>ソウビ</t>
    </rPh>
    <rPh sb="4" eb="5">
      <t>チョウ</t>
    </rPh>
    <phoneticPr fontId="2"/>
  </si>
  <si>
    <t>防衛装備庁共通費</t>
    <rPh sb="0" eb="2">
      <t>ボウエイ</t>
    </rPh>
    <rPh sb="2" eb="4">
      <t>ソウビ</t>
    </rPh>
    <rPh sb="4" eb="5">
      <t>チョウ</t>
    </rPh>
    <rPh sb="5" eb="7">
      <t>キョウツウ</t>
    </rPh>
    <rPh sb="7" eb="8">
      <t>ヒ</t>
    </rPh>
    <phoneticPr fontId="2"/>
  </si>
  <si>
    <t>一般競争入札</t>
    <rPh sb="0" eb="2">
      <t>イッパン</t>
    </rPh>
    <rPh sb="2" eb="4">
      <t>キョウソウ</t>
    </rPh>
    <rPh sb="4" eb="6">
      <t>ニュウサツ</t>
    </rPh>
    <phoneticPr fontId="2"/>
  </si>
  <si>
    <t>総合評価入札</t>
    <rPh sb="0" eb="2">
      <t>ソウゴウ</t>
    </rPh>
    <rPh sb="2" eb="4">
      <t>ヒョウカ</t>
    </rPh>
    <rPh sb="4" eb="6">
      <t>ニュウサツ</t>
    </rPh>
    <phoneticPr fontId="2"/>
  </si>
  <si>
    <t>随意契約（企画競争）</t>
    <rPh sb="0" eb="2">
      <t>ズイイ</t>
    </rPh>
    <rPh sb="2" eb="4">
      <t>ケイヤク</t>
    </rPh>
    <rPh sb="5" eb="7">
      <t>キカク</t>
    </rPh>
    <rPh sb="7" eb="9">
      <t>キョウソウ</t>
    </rPh>
    <phoneticPr fontId="2"/>
  </si>
  <si>
    <t>随意契約（公募）</t>
    <rPh sb="0" eb="2">
      <t>ズイイ</t>
    </rPh>
    <rPh sb="2" eb="4">
      <t>ケイヤク</t>
    </rPh>
    <rPh sb="5" eb="7">
      <t>コウボ</t>
    </rPh>
    <phoneticPr fontId="2"/>
  </si>
  <si>
    <t>随意契約（少額）</t>
    <rPh sb="0" eb="2">
      <t>ズイイ</t>
    </rPh>
    <rPh sb="2" eb="4">
      <t>ケイヤク</t>
    </rPh>
    <rPh sb="5" eb="7">
      <t>ショウガク</t>
    </rPh>
    <phoneticPr fontId="2"/>
  </si>
  <si>
    <t>随意契約（不落）</t>
    <rPh sb="0" eb="2">
      <t>ズイイ</t>
    </rPh>
    <rPh sb="2" eb="4">
      <t>ケイヤク</t>
    </rPh>
    <rPh sb="5" eb="6">
      <t>フ</t>
    </rPh>
    <rPh sb="6" eb="7">
      <t>ラク</t>
    </rPh>
    <phoneticPr fontId="2"/>
  </si>
  <si>
    <t>随意契約（指名）</t>
    <rPh sb="0" eb="2">
      <t>ズイイ</t>
    </rPh>
    <rPh sb="2" eb="4">
      <t>ケイヤク</t>
    </rPh>
    <rPh sb="5" eb="7">
      <t>シメイ</t>
    </rPh>
    <phoneticPr fontId="2"/>
  </si>
  <si>
    <t>一般競争入札（制限付き）</t>
    <rPh sb="0" eb="2">
      <t>イッパン</t>
    </rPh>
    <rPh sb="2" eb="4">
      <t>キョウソウ</t>
    </rPh>
    <rPh sb="4" eb="6">
      <t>ニュウサツ</t>
    </rPh>
    <rPh sb="7" eb="9">
      <t>セイゲン</t>
    </rPh>
    <rPh sb="9" eb="10">
      <t>ツ</t>
    </rPh>
    <phoneticPr fontId="2"/>
  </si>
  <si>
    <t>リスト以外の契約方式</t>
    <rPh sb="3" eb="5">
      <t>イガイ</t>
    </rPh>
    <rPh sb="6" eb="8">
      <t>ケイヤク</t>
    </rPh>
    <rPh sb="8" eb="10">
      <t>ホウシキ</t>
    </rPh>
    <phoneticPr fontId="2"/>
  </si>
  <si>
    <t>納期</t>
    <rPh sb="0" eb="2">
      <t>ノウキ</t>
    </rPh>
    <phoneticPr fontId="2"/>
  </si>
  <si>
    <t>成果物
（公表を前提としているため、提出できない場合は、理由をできるだけ詳しく記載下さい。）</t>
    <rPh sb="0" eb="2">
      <t>セイカ</t>
    </rPh>
    <rPh sb="2" eb="3">
      <t>ブツ</t>
    </rPh>
    <rPh sb="5" eb="7">
      <t>コウヒョウ</t>
    </rPh>
    <rPh sb="8" eb="10">
      <t>ゼンテイ</t>
    </rPh>
    <rPh sb="18" eb="20">
      <t>テイシュツ</t>
    </rPh>
    <rPh sb="24" eb="26">
      <t>バアイ</t>
    </rPh>
    <rPh sb="28" eb="30">
      <t>リユウ</t>
    </rPh>
    <rPh sb="36" eb="37">
      <t>クワ</t>
    </rPh>
    <rPh sb="39" eb="41">
      <t>キサイ</t>
    </rPh>
    <rPh sb="41" eb="42">
      <t>クダ</t>
    </rPh>
    <phoneticPr fontId="2"/>
  </si>
  <si>
    <t xml:space="preserve">○○の情報が含まれており、開示することによって、自衛隊の指揮・通信能力を類推される恐れがあるため。
</t>
    <phoneticPr fontId="2"/>
  </si>
  <si>
    <t>４/半期支出割合</t>
    <rPh sb="2" eb="4">
      <t>ハンキ</t>
    </rPh>
    <rPh sb="4" eb="6">
      <t>シシュツ</t>
    </rPh>
    <rPh sb="6" eb="8">
      <t>ワリアイ</t>
    </rPh>
    <phoneticPr fontId="2"/>
  </si>
  <si>
    <t>法人番号</t>
    <rPh sb="0" eb="2">
      <t>ホウジン</t>
    </rPh>
    <rPh sb="2" eb="4">
      <t>バンゴウ</t>
    </rPh>
    <phoneticPr fontId="2"/>
  </si>
  <si>
    <t>○○○○○○○○</t>
    <phoneticPr fontId="2"/>
  </si>
  <si>
    <t>交付決定額
（円)</t>
    <rPh sb="0" eb="2">
      <t>コウフ</t>
    </rPh>
    <rPh sb="2" eb="4">
      <t>ケッテイ</t>
    </rPh>
    <rPh sb="4" eb="5">
      <t>ガク</t>
    </rPh>
    <rPh sb="7" eb="8">
      <t>エン</t>
    </rPh>
    <phoneticPr fontId="2"/>
  </si>
  <si>
    <t>支出元（目)名称</t>
    <rPh sb="0" eb="2">
      <t>シシュツ</t>
    </rPh>
    <rPh sb="2" eb="3">
      <t>モト</t>
    </rPh>
    <rPh sb="4" eb="5">
      <t>メ</t>
    </rPh>
    <rPh sb="6" eb="8">
      <t>メイショウ</t>
    </rPh>
    <phoneticPr fontId="6"/>
  </si>
  <si>
    <t>「契約形態の別」の欄には、一般競争入札、一般競争入札（制限付き）、総合評価入札、随意契約（企画競争）、随意契約（公募）、随意契約（指名）、随意契約（少額）、随意契約（不落）から選択して下さい。
上記契約方式以外によるものについては、「リスト以外の契約方式」を選択してください。</t>
    <rPh sb="1" eb="3">
      <t>ケイヤク</t>
    </rPh>
    <rPh sb="3" eb="5">
      <t>ケイタイ</t>
    </rPh>
    <rPh sb="6" eb="7">
      <t>ベツ</t>
    </rPh>
    <rPh sb="9" eb="10">
      <t>ラン</t>
    </rPh>
    <rPh sb="88" eb="90">
      <t>センタク</t>
    </rPh>
    <rPh sb="92" eb="93">
      <t>クダ</t>
    </rPh>
    <rPh sb="97" eb="99">
      <t>ジョウキ</t>
    </rPh>
    <rPh sb="99" eb="101">
      <t>ケイヤク</t>
    </rPh>
    <rPh sb="101" eb="103">
      <t>ホウシキ</t>
    </rPh>
    <rPh sb="103" eb="105">
      <t>イガイ</t>
    </rPh>
    <rPh sb="120" eb="122">
      <t>イガイ</t>
    </rPh>
    <rPh sb="123" eb="125">
      <t>ケイヤク</t>
    </rPh>
    <rPh sb="125" eb="127">
      <t>ホウシキ</t>
    </rPh>
    <rPh sb="129" eb="131">
      <t>センタク</t>
    </rPh>
    <phoneticPr fontId="2"/>
  </si>
  <si>
    <t>組織</t>
    <rPh sb="0" eb="2">
      <t>ソシキ</t>
    </rPh>
    <phoneticPr fontId="2"/>
  </si>
  <si>
    <t>防衛本省</t>
    <rPh sb="0" eb="2">
      <t>ボウエイ</t>
    </rPh>
    <rPh sb="2" eb="4">
      <t>ホンショウ</t>
    </rPh>
    <phoneticPr fontId="2"/>
  </si>
  <si>
    <t>防衛施設安定運用業務庁費</t>
    <rPh sb="0" eb="2">
      <t>ボウエイ</t>
    </rPh>
    <rPh sb="2" eb="4">
      <t>シセツ</t>
    </rPh>
    <rPh sb="4" eb="6">
      <t>アンテイ</t>
    </rPh>
    <rPh sb="6" eb="8">
      <t>ウンヨウ</t>
    </rPh>
    <rPh sb="8" eb="10">
      <t>ギョウム</t>
    </rPh>
    <rPh sb="10" eb="11">
      <t>チョウ</t>
    </rPh>
    <rPh sb="11" eb="12">
      <t>ヒ</t>
    </rPh>
    <phoneticPr fontId="2"/>
  </si>
  <si>
    <t>在日米軍等駐留軍
関連諸費</t>
    <rPh sb="0" eb="2">
      <t>ザイニチ</t>
    </rPh>
    <rPh sb="2" eb="4">
      <t>ベイグン</t>
    </rPh>
    <rPh sb="4" eb="5">
      <t>トウ</t>
    </rPh>
    <rPh sb="5" eb="7">
      <t>チュウリュウ</t>
    </rPh>
    <rPh sb="7" eb="8">
      <t>グン</t>
    </rPh>
    <rPh sb="9" eb="11">
      <t>カンレン</t>
    </rPh>
    <rPh sb="11" eb="12">
      <t>ショ</t>
    </rPh>
    <rPh sb="12" eb="13">
      <t>ヒ</t>
    </rPh>
    <phoneticPr fontId="2"/>
  </si>
  <si>
    <t>在日米軍等駐留
関連庁費</t>
    <rPh sb="0" eb="2">
      <t>ザイニチ</t>
    </rPh>
    <rPh sb="2" eb="4">
      <t>ベイグン</t>
    </rPh>
    <rPh sb="4" eb="5">
      <t>トウ</t>
    </rPh>
    <rPh sb="5" eb="7">
      <t>チュウリュウ</t>
    </rPh>
    <rPh sb="8" eb="10">
      <t>カンレン</t>
    </rPh>
    <rPh sb="10" eb="11">
      <t>チョウ</t>
    </rPh>
    <rPh sb="11" eb="12">
      <t>ヒ</t>
    </rPh>
    <phoneticPr fontId="2"/>
  </si>
  <si>
    <t>行の削除は行わないでください。</t>
    <rPh sb="0" eb="1">
      <t>ギョウ</t>
    </rPh>
    <rPh sb="2" eb="4">
      <t>サクジョ</t>
    </rPh>
    <rPh sb="5" eb="6">
      <t>オコナ</t>
    </rPh>
    <phoneticPr fontId="2"/>
  </si>
  <si>
    <t>（例）
(項)地方防衛局（目）庁費　乗用自動車交換購入代支払○○円（○年○月○日支払）
（項）防衛本省共通費（目）職員旅費　○○会議に係る費用の支払が4四半期に集中したため（○○円）（○年○月○日支払）</t>
    <rPh sb="1" eb="2">
      <t>レイ</t>
    </rPh>
    <rPh sb="5" eb="6">
      <t>コウ</t>
    </rPh>
    <rPh sb="7" eb="9">
      <t>チホウ</t>
    </rPh>
    <rPh sb="9" eb="11">
      <t>ボウエイ</t>
    </rPh>
    <rPh sb="11" eb="12">
      <t>キョク</t>
    </rPh>
    <rPh sb="13" eb="14">
      <t>モク</t>
    </rPh>
    <rPh sb="15" eb="16">
      <t>チョウ</t>
    </rPh>
    <rPh sb="16" eb="17">
      <t>ヒ</t>
    </rPh>
    <rPh sb="18" eb="20">
      <t>ジョウヨウ</t>
    </rPh>
    <rPh sb="20" eb="23">
      <t>ジドウシャ</t>
    </rPh>
    <rPh sb="23" eb="25">
      <t>コウカン</t>
    </rPh>
    <rPh sb="25" eb="27">
      <t>コウニュウ</t>
    </rPh>
    <rPh sb="27" eb="28">
      <t>ダイ</t>
    </rPh>
    <rPh sb="28" eb="30">
      <t>シハライ</t>
    </rPh>
    <rPh sb="32" eb="33">
      <t>エン</t>
    </rPh>
    <rPh sb="35" eb="36">
      <t>ネン</t>
    </rPh>
    <rPh sb="37" eb="38">
      <t>ガツ</t>
    </rPh>
    <rPh sb="39" eb="40">
      <t>ニチ</t>
    </rPh>
    <rPh sb="40" eb="42">
      <t>シハライ</t>
    </rPh>
    <rPh sb="45" eb="46">
      <t>コウ</t>
    </rPh>
    <rPh sb="47" eb="49">
      <t>ボウエイ</t>
    </rPh>
    <rPh sb="49" eb="51">
      <t>ホンショウ</t>
    </rPh>
    <rPh sb="51" eb="53">
      <t>キョウツウ</t>
    </rPh>
    <rPh sb="53" eb="54">
      <t>ヒ</t>
    </rPh>
    <rPh sb="55" eb="56">
      <t>モク</t>
    </rPh>
    <rPh sb="57" eb="59">
      <t>ショクイン</t>
    </rPh>
    <rPh sb="59" eb="61">
      <t>リョヒ</t>
    </rPh>
    <rPh sb="64" eb="66">
      <t>カイギ</t>
    </rPh>
    <rPh sb="67" eb="68">
      <t>カカ</t>
    </rPh>
    <rPh sb="69" eb="71">
      <t>ヒヨウ</t>
    </rPh>
    <rPh sb="72" eb="74">
      <t>シハライ</t>
    </rPh>
    <rPh sb="76" eb="79">
      <t>シハンキ</t>
    </rPh>
    <rPh sb="80" eb="82">
      <t>シュウチュウ</t>
    </rPh>
    <rPh sb="89" eb="90">
      <t>エン</t>
    </rPh>
    <rPh sb="93" eb="94">
      <t>ネン</t>
    </rPh>
    <rPh sb="95" eb="96">
      <t>ガツ</t>
    </rPh>
    <rPh sb="97" eb="98">
      <t>ニチ</t>
    </rPh>
    <rPh sb="98" eb="100">
      <t>シハライ</t>
    </rPh>
    <phoneticPr fontId="2"/>
  </si>
  <si>
    <t>（項）安全保障協力推進費</t>
    <rPh sb="1" eb="2">
      <t>コウ</t>
    </rPh>
    <rPh sb="3" eb="5">
      <t>アンゼン</t>
    </rPh>
    <rPh sb="5" eb="7">
      <t>ホショウ</t>
    </rPh>
    <rPh sb="7" eb="9">
      <t>キョウリョク</t>
    </rPh>
    <rPh sb="9" eb="11">
      <t>スイシン</t>
    </rPh>
    <rPh sb="11" eb="12">
      <t>ヒ</t>
    </rPh>
    <phoneticPr fontId="8"/>
  </si>
  <si>
    <t>（項）防衛力基盤強化推進費</t>
    <rPh sb="3" eb="6">
      <t>ボウエイリョク</t>
    </rPh>
    <rPh sb="6" eb="8">
      <t>キバン</t>
    </rPh>
    <rPh sb="8" eb="10">
      <t>キョウカ</t>
    </rPh>
    <rPh sb="10" eb="12">
      <t>スイシン</t>
    </rPh>
    <rPh sb="12" eb="13">
      <t>ヒ</t>
    </rPh>
    <phoneticPr fontId="8"/>
  </si>
  <si>
    <t>防衛力基盤強化推進費</t>
    <rPh sb="0" eb="3">
      <t>ボウエイリョク</t>
    </rPh>
    <rPh sb="3" eb="5">
      <t>キバン</t>
    </rPh>
    <rPh sb="5" eb="7">
      <t>キョウカ</t>
    </rPh>
    <rPh sb="7" eb="9">
      <t>スイシン</t>
    </rPh>
    <rPh sb="9" eb="10">
      <t>ヒ</t>
    </rPh>
    <phoneticPr fontId="2"/>
  </si>
  <si>
    <t>（項）防衛力基盤強化推進費</t>
    <rPh sb="1" eb="2">
      <t>コウ</t>
    </rPh>
    <rPh sb="3" eb="6">
      <t>ボウエイリョク</t>
    </rPh>
    <rPh sb="6" eb="8">
      <t>キバン</t>
    </rPh>
    <rPh sb="8" eb="10">
      <t>キョウカ</t>
    </rPh>
    <rPh sb="10" eb="12">
      <t>スイシン</t>
    </rPh>
    <rPh sb="12" eb="13">
      <t>ヒ</t>
    </rPh>
    <phoneticPr fontId="8"/>
  </si>
  <si>
    <t>令和４年度補助金等に関する事項</t>
    <rPh sb="5" eb="9">
      <t>ホジョキンナド</t>
    </rPh>
    <rPh sb="10" eb="11">
      <t>カン</t>
    </rPh>
    <rPh sb="13" eb="15">
      <t>ジコウ</t>
    </rPh>
    <phoneticPr fontId="6"/>
  </si>
  <si>
    <t>令和４年度　委託調査費に関する事項</t>
    <rPh sb="6" eb="8">
      <t>イタク</t>
    </rPh>
    <rPh sb="8" eb="10">
      <t>チョウサ</t>
    </rPh>
    <rPh sb="10" eb="11">
      <t>ヒ</t>
    </rPh>
    <rPh sb="12" eb="13">
      <t>カン</t>
    </rPh>
    <rPh sb="15" eb="17">
      <t>ジコウ</t>
    </rPh>
    <phoneticPr fontId="2"/>
  </si>
  <si>
    <t>令和４年○月○日</t>
    <rPh sb="3" eb="4">
      <t>ネン</t>
    </rPh>
    <rPh sb="5" eb="6">
      <t>ガツ</t>
    </rPh>
    <rPh sb="7" eb="8">
      <t>ニチ</t>
    </rPh>
    <phoneticPr fontId="2"/>
  </si>
  <si>
    <t>お願いします。右枠欄外に令和４年度行政事業レビューシート番号の記載をお願いいたします。</t>
    <rPh sb="1" eb="2">
      <t>ネガ</t>
    </rPh>
    <rPh sb="7" eb="8">
      <t>ミギ</t>
    </rPh>
    <rPh sb="8" eb="9">
      <t>ワク</t>
    </rPh>
    <rPh sb="9" eb="11">
      <t>ランガイ</t>
    </rPh>
    <rPh sb="15" eb="17">
      <t>ネンド</t>
    </rPh>
    <rPh sb="16" eb="17">
      <t>ド</t>
    </rPh>
    <rPh sb="17" eb="19">
      <t>ギョウセイ</t>
    </rPh>
    <rPh sb="19" eb="21">
      <t>ジギョウ</t>
    </rPh>
    <rPh sb="28" eb="30">
      <t>バンゴウ</t>
    </rPh>
    <rPh sb="31" eb="33">
      <t>キサイ</t>
    </rPh>
    <rPh sb="35" eb="36">
      <t>ネガ</t>
    </rPh>
    <phoneticPr fontId="2"/>
  </si>
  <si>
    <t>令和４年度　（目）庁費及び（目）職員旅費に関する事項</t>
    <rPh sb="7" eb="8">
      <t>モク</t>
    </rPh>
    <rPh sb="9" eb="11">
      <t>チョウヒ</t>
    </rPh>
    <rPh sb="11" eb="12">
      <t>オヨ</t>
    </rPh>
    <rPh sb="14" eb="15">
      <t>モク</t>
    </rPh>
    <rPh sb="16" eb="18">
      <t>ショクイン</t>
    </rPh>
    <rPh sb="18" eb="20">
      <t>リョヒ</t>
    </rPh>
    <rPh sb="21" eb="22">
      <t>カン</t>
    </rPh>
    <rPh sb="24" eb="26">
      <t>ジコウ</t>
    </rPh>
    <phoneticPr fontId="10"/>
  </si>
  <si>
    <t>令和３年度実績</t>
    <rPh sb="0" eb="2">
      <t>レイワ</t>
    </rPh>
    <rPh sb="3" eb="5">
      <t>ネンド</t>
    </rPh>
    <rPh sb="5" eb="7">
      <t>ジッセキ</t>
    </rPh>
    <phoneticPr fontId="2"/>
  </si>
  <si>
    <t>令和３年度との比較</t>
    <rPh sb="0" eb="2">
      <t>レイワ</t>
    </rPh>
    <rPh sb="3" eb="5">
      <t>ネンド</t>
    </rPh>
    <rPh sb="7" eb="9">
      <t>ヒカク</t>
    </rPh>
    <phoneticPr fontId="2"/>
  </si>
  <si>
    <t>令和４年度　タクシー代に関する支出状況調</t>
    <rPh sb="10" eb="11">
      <t>ダイ</t>
    </rPh>
    <rPh sb="12" eb="13">
      <t>カン</t>
    </rPh>
    <rPh sb="15" eb="17">
      <t>シシュツ</t>
    </rPh>
    <rPh sb="17" eb="19">
      <t>ジョウキョウ</t>
    </rPh>
    <rPh sb="19" eb="20">
      <t>シラ</t>
    </rPh>
    <phoneticPr fontId="2"/>
  </si>
  <si>
    <t>令和３年度行政事業レビューシート番号</t>
    <rPh sb="3" eb="5">
      <t>ネンド</t>
    </rPh>
    <rPh sb="5" eb="7">
      <t>ギョウセイ</t>
    </rPh>
    <rPh sb="7" eb="9">
      <t>ジギョウ</t>
    </rPh>
    <rPh sb="16" eb="18">
      <t>バンゴウ</t>
    </rPh>
    <phoneticPr fontId="2"/>
  </si>
  <si>
    <t>小松島飛行場周辺障害防止対策事業（周辺洪水対策その１）</t>
  </si>
  <si>
    <t>小松島市長</t>
  </si>
  <si>
    <t>一般会計</t>
  </si>
  <si>
    <t>障害防止対策事業費補助金</t>
  </si>
  <si>
    <t>防府飛行場周辺障害防止対策事業（防府地区洪水対策）</t>
  </si>
  <si>
    <t>防府市長</t>
    <rPh sb="0" eb="3">
      <t>ホウフシ</t>
    </rPh>
    <rPh sb="3" eb="4">
      <t>チョウ</t>
    </rPh>
    <phoneticPr fontId="2"/>
  </si>
  <si>
    <t>日本原演習場周辺障害防止対策事業（周辺用水対策（ため池）その１）</t>
  </si>
  <si>
    <t>岡山県知事</t>
  </si>
  <si>
    <t>日本原演習場周辺障害防止対策事業（周辺用水対策（ため池）その２）</t>
  </si>
  <si>
    <t>北島町立北島中学校（講堂）防音事業（設計）</t>
    <rPh sb="0" eb="2">
      <t>キタジマ</t>
    </rPh>
    <rPh sb="2" eb="4">
      <t>チョウリツ</t>
    </rPh>
    <rPh sb="4" eb="6">
      <t>キタジマ</t>
    </rPh>
    <rPh sb="6" eb="9">
      <t>チュウガッコウ</t>
    </rPh>
    <rPh sb="10" eb="12">
      <t>コウドウ</t>
    </rPh>
    <rPh sb="13" eb="15">
      <t>ボウオン</t>
    </rPh>
    <rPh sb="15" eb="17">
      <t>ジギョウ</t>
    </rPh>
    <rPh sb="18" eb="20">
      <t>セッケイ</t>
    </rPh>
    <phoneticPr fontId="2"/>
  </si>
  <si>
    <t>北島町長</t>
    <rPh sb="0" eb="2">
      <t>キタジマ</t>
    </rPh>
    <rPh sb="2" eb="4">
      <t>チョウチョウ</t>
    </rPh>
    <phoneticPr fontId="2"/>
  </si>
  <si>
    <t>北島町立北島南幼稚園防音事業</t>
    <rPh sb="0" eb="2">
      <t>キタジマ</t>
    </rPh>
    <rPh sb="2" eb="4">
      <t>チョウリツ</t>
    </rPh>
    <rPh sb="4" eb="6">
      <t>キタジマ</t>
    </rPh>
    <rPh sb="6" eb="7">
      <t>ミナミ</t>
    </rPh>
    <rPh sb="7" eb="10">
      <t>ヨウチエン</t>
    </rPh>
    <rPh sb="10" eb="12">
      <t>ボウオン</t>
    </rPh>
    <rPh sb="12" eb="14">
      <t>ジギョウ</t>
    </rPh>
    <phoneticPr fontId="2"/>
  </si>
  <si>
    <t>令和４年度岩国飛行場周辺住宅防音事業（空気調和機器機能復旧工事：第１期）</t>
    <rPh sb="0" eb="2">
      <t>レイワ</t>
    </rPh>
    <rPh sb="3" eb="5">
      <t>ネンド</t>
    </rPh>
    <rPh sb="5" eb="18">
      <t>イワクニヒコウジョウシュウヘンジュウタクボウオンジギョウ</t>
    </rPh>
    <rPh sb="19" eb="21">
      <t>クウキ</t>
    </rPh>
    <rPh sb="21" eb="23">
      <t>チョウワ</t>
    </rPh>
    <rPh sb="23" eb="25">
      <t>キキ</t>
    </rPh>
    <rPh sb="25" eb="27">
      <t>キノウ</t>
    </rPh>
    <rPh sb="27" eb="29">
      <t>フッキュウ</t>
    </rPh>
    <rPh sb="29" eb="31">
      <t>コウジ</t>
    </rPh>
    <rPh sb="32" eb="33">
      <t>ダイ</t>
    </rPh>
    <rPh sb="34" eb="35">
      <t>キ</t>
    </rPh>
    <phoneticPr fontId="2"/>
  </si>
  <si>
    <t>個人　ほか６６名</t>
    <rPh sb="0" eb="2">
      <t>コジン</t>
    </rPh>
    <rPh sb="7" eb="8">
      <t>メイ</t>
    </rPh>
    <phoneticPr fontId="2"/>
  </si>
  <si>
    <t>令和４年度美保飛行場周辺住宅防音事業（空気調和機器機能復旧工事：第１期）</t>
    <rPh sb="0" eb="2">
      <t>レイワ</t>
    </rPh>
    <rPh sb="3" eb="5">
      <t>ネンド</t>
    </rPh>
    <rPh sb="5" eb="7">
      <t>ミホ</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フッキュウ</t>
    </rPh>
    <rPh sb="29" eb="31">
      <t>コウジ</t>
    </rPh>
    <rPh sb="32" eb="33">
      <t>ダイ</t>
    </rPh>
    <rPh sb="34" eb="35">
      <t>キ</t>
    </rPh>
    <phoneticPr fontId="2"/>
  </si>
  <si>
    <t>個人　ほか９名</t>
    <rPh sb="0" eb="2">
      <t>コジン</t>
    </rPh>
    <rPh sb="6" eb="7">
      <t>メイ</t>
    </rPh>
    <phoneticPr fontId="2"/>
  </si>
  <si>
    <t>松茂町立喜来幼稚園防音事業（設計）</t>
    <rPh sb="0" eb="3">
      <t>マツシゲチョウ</t>
    </rPh>
    <rPh sb="3" eb="4">
      <t>リツ</t>
    </rPh>
    <rPh sb="4" eb="6">
      <t>キライ</t>
    </rPh>
    <rPh sb="6" eb="9">
      <t>ヨウチエン</t>
    </rPh>
    <rPh sb="9" eb="11">
      <t>ボウオン</t>
    </rPh>
    <rPh sb="11" eb="13">
      <t>ジギョウ</t>
    </rPh>
    <rPh sb="14" eb="16">
      <t>セッケイ</t>
    </rPh>
    <phoneticPr fontId="2"/>
  </si>
  <si>
    <t>松茂町長</t>
    <rPh sb="0" eb="4">
      <t>マツシゲチョウチョウ</t>
    </rPh>
    <phoneticPr fontId="2"/>
  </si>
  <si>
    <t>令和４年度岩国飛行場周辺住宅防音事業（防音工事：第１期）</t>
    <rPh sb="0" eb="2">
      <t>レイワ</t>
    </rPh>
    <rPh sb="3" eb="5">
      <t>ネンド</t>
    </rPh>
    <rPh sb="5" eb="7">
      <t>イワクニ</t>
    </rPh>
    <rPh sb="7" eb="10">
      <t>ヒコウジョウ</t>
    </rPh>
    <rPh sb="10" eb="12">
      <t>シュウヘン</t>
    </rPh>
    <rPh sb="12" eb="14">
      <t>ジュウタク</t>
    </rPh>
    <rPh sb="14" eb="16">
      <t>ボウオン</t>
    </rPh>
    <rPh sb="16" eb="18">
      <t>ジギョウ</t>
    </rPh>
    <rPh sb="19" eb="21">
      <t>ボウオン</t>
    </rPh>
    <rPh sb="21" eb="23">
      <t>コウジ</t>
    </rPh>
    <rPh sb="24" eb="25">
      <t>ダイ</t>
    </rPh>
    <rPh sb="26" eb="27">
      <t>キ</t>
    </rPh>
    <phoneticPr fontId="2"/>
  </si>
  <si>
    <t>個人　ほか４７名</t>
    <rPh sb="0" eb="2">
      <t>コジン</t>
    </rPh>
    <rPh sb="7" eb="8">
      <t>メイ</t>
    </rPh>
    <phoneticPr fontId="2"/>
  </si>
  <si>
    <t>令和４年度岩国飛行場周辺住宅防音事業（防音建具機能復旧工事：第１期）</t>
    <rPh sb="0" eb="2">
      <t>レイワ</t>
    </rPh>
    <rPh sb="3" eb="5">
      <t>ネンド</t>
    </rPh>
    <rPh sb="5" eb="7">
      <t>イワクニ</t>
    </rPh>
    <rPh sb="7" eb="10">
      <t>ヒコウジョウ</t>
    </rPh>
    <rPh sb="10" eb="12">
      <t>シュウヘン</t>
    </rPh>
    <rPh sb="12" eb="14">
      <t>ジュウタク</t>
    </rPh>
    <rPh sb="14" eb="16">
      <t>ボウオン</t>
    </rPh>
    <rPh sb="16" eb="18">
      <t>ジギョウ</t>
    </rPh>
    <rPh sb="19" eb="21">
      <t>ボウオン</t>
    </rPh>
    <rPh sb="21" eb="23">
      <t>タテグ</t>
    </rPh>
    <rPh sb="23" eb="25">
      <t>キノウ</t>
    </rPh>
    <rPh sb="25" eb="27">
      <t>フッキュウ</t>
    </rPh>
    <rPh sb="27" eb="29">
      <t>コウジ</t>
    </rPh>
    <rPh sb="30" eb="31">
      <t>ダイ</t>
    </rPh>
    <rPh sb="32" eb="33">
      <t>キ</t>
    </rPh>
    <phoneticPr fontId="2"/>
  </si>
  <si>
    <t>個人　ほか１２３名</t>
    <rPh sb="0" eb="2">
      <t>コジン</t>
    </rPh>
    <rPh sb="8" eb="9">
      <t>メイ</t>
    </rPh>
    <phoneticPr fontId="2"/>
  </si>
  <si>
    <t>令和４年度美保飛行場周辺住宅防音事業（空気調和機器機能復旧工事：第２期）</t>
    <rPh sb="0" eb="2">
      <t>レイワ</t>
    </rPh>
    <rPh sb="3" eb="5">
      <t>ネンド</t>
    </rPh>
    <rPh sb="5" eb="7">
      <t>ミホ</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フッキュウ</t>
    </rPh>
    <rPh sb="29" eb="31">
      <t>コウジ</t>
    </rPh>
    <rPh sb="32" eb="33">
      <t>ダイ</t>
    </rPh>
    <rPh sb="34" eb="35">
      <t>キ</t>
    </rPh>
    <phoneticPr fontId="2"/>
  </si>
  <si>
    <t>個人　ほか２名</t>
    <rPh sb="0" eb="2">
      <t>コジン</t>
    </rPh>
    <rPh sb="6" eb="7">
      <t>メイ</t>
    </rPh>
    <phoneticPr fontId="2"/>
  </si>
  <si>
    <t>令和４年度美保飛行場周辺住宅防音事業（防音建具機能復旧工事：第１期）</t>
    <rPh sb="0" eb="2">
      <t>レイワ</t>
    </rPh>
    <rPh sb="3" eb="5">
      <t>ネンド</t>
    </rPh>
    <rPh sb="5" eb="7">
      <t>ミホ</t>
    </rPh>
    <rPh sb="7" eb="10">
      <t>ヒコウジョウ</t>
    </rPh>
    <rPh sb="10" eb="12">
      <t>シュウヘン</t>
    </rPh>
    <rPh sb="12" eb="14">
      <t>ジュウタク</t>
    </rPh>
    <rPh sb="14" eb="16">
      <t>ボウオン</t>
    </rPh>
    <rPh sb="16" eb="18">
      <t>ジギョウ</t>
    </rPh>
    <rPh sb="19" eb="21">
      <t>ボウオン</t>
    </rPh>
    <rPh sb="21" eb="23">
      <t>タテグ</t>
    </rPh>
    <rPh sb="23" eb="25">
      <t>キノウ</t>
    </rPh>
    <rPh sb="25" eb="27">
      <t>フッキュウ</t>
    </rPh>
    <rPh sb="27" eb="29">
      <t>コウジ</t>
    </rPh>
    <rPh sb="30" eb="31">
      <t>ダイ</t>
    </rPh>
    <rPh sb="32" eb="33">
      <t>キ</t>
    </rPh>
    <phoneticPr fontId="2"/>
  </si>
  <si>
    <t>令和４年度美保飛行場周辺住宅防音事業（空気調和機器機能復旧工事：第３期）</t>
    <rPh sb="0" eb="2">
      <t>レイワ</t>
    </rPh>
    <rPh sb="3" eb="5">
      <t>ネンド</t>
    </rPh>
    <rPh sb="5" eb="7">
      <t>ミホ</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フッキュウ</t>
    </rPh>
    <rPh sb="29" eb="31">
      <t>コウジ</t>
    </rPh>
    <rPh sb="32" eb="33">
      <t>ダイ</t>
    </rPh>
    <rPh sb="34" eb="35">
      <t>キ</t>
    </rPh>
    <phoneticPr fontId="2"/>
  </si>
  <si>
    <t>個人</t>
    <rPh sb="0" eb="2">
      <t>コジン</t>
    </rPh>
    <phoneticPr fontId="2"/>
  </si>
  <si>
    <t>令和４年度美保飛行場周辺住宅防音事業（防音建具機能復旧工事：第２期）</t>
    <rPh sb="0" eb="2">
      <t>レイワ</t>
    </rPh>
    <rPh sb="3" eb="5">
      <t>ネンド</t>
    </rPh>
    <rPh sb="5" eb="7">
      <t>ミホ</t>
    </rPh>
    <rPh sb="7" eb="10">
      <t>ヒコウジョウ</t>
    </rPh>
    <rPh sb="10" eb="12">
      <t>シュウヘン</t>
    </rPh>
    <rPh sb="12" eb="14">
      <t>ジュウタク</t>
    </rPh>
    <rPh sb="14" eb="16">
      <t>ボウオン</t>
    </rPh>
    <rPh sb="16" eb="18">
      <t>ジギョウ</t>
    </rPh>
    <rPh sb="19" eb="21">
      <t>ボウオン</t>
    </rPh>
    <rPh sb="21" eb="23">
      <t>タテグ</t>
    </rPh>
    <rPh sb="23" eb="25">
      <t>キノウ</t>
    </rPh>
    <rPh sb="25" eb="27">
      <t>フッキュウ</t>
    </rPh>
    <rPh sb="27" eb="29">
      <t>コウジ</t>
    </rPh>
    <rPh sb="30" eb="31">
      <t>ダイ</t>
    </rPh>
    <rPh sb="32" eb="33">
      <t>キ</t>
    </rPh>
    <phoneticPr fontId="2"/>
  </si>
  <si>
    <t>個人　ほか８名</t>
    <rPh sb="0" eb="2">
      <t>コジン</t>
    </rPh>
    <rPh sb="6" eb="7">
      <t>メイ</t>
    </rPh>
    <phoneticPr fontId="2"/>
  </si>
  <si>
    <t>令和４年度徳島飛行場周辺住宅防音事業（空気調和機器機能復旧工事：第１期）</t>
    <rPh sb="0" eb="2">
      <t>レイワ</t>
    </rPh>
    <rPh sb="3" eb="5">
      <t>ネンド</t>
    </rPh>
    <rPh sb="5" eb="7">
      <t>トクシマ</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フッキュウ</t>
    </rPh>
    <rPh sb="29" eb="31">
      <t>コウジ</t>
    </rPh>
    <rPh sb="32" eb="33">
      <t>ダイ</t>
    </rPh>
    <rPh sb="34" eb="35">
      <t>キ</t>
    </rPh>
    <phoneticPr fontId="2"/>
  </si>
  <si>
    <t>個人　ほか５名</t>
    <rPh sb="0" eb="2">
      <t>コジン</t>
    </rPh>
    <rPh sb="6" eb="7">
      <t>メイ</t>
    </rPh>
    <phoneticPr fontId="2"/>
  </si>
  <si>
    <t>令和４年度岩国飛行場周辺住宅防音事業（防音工事：第２期）</t>
    <rPh sb="0" eb="2">
      <t>レイワ</t>
    </rPh>
    <rPh sb="3" eb="5">
      <t>ネンド</t>
    </rPh>
    <rPh sb="5" eb="7">
      <t>イワクニ</t>
    </rPh>
    <rPh sb="7" eb="10">
      <t>ヒコウジョウ</t>
    </rPh>
    <rPh sb="10" eb="12">
      <t>シュウヘン</t>
    </rPh>
    <rPh sb="12" eb="14">
      <t>ジュウタク</t>
    </rPh>
    <rPh sb="14" eb="16">
      <t>ボウオン</t>
    </rPh>
    <rPh sb="16" eb="18">
      <t>ジギョウ</t>
    </rPh>
    <rPh sb="19" eb="21">
      <t>ボウオン</t>
    </rPh>
    <rPh sb="21" eb="23">
      <t>コウジ</t>
    </rPh>
    <rPh sb="24" eb="25">
      <t>ダイ</t>
    </rPh>
    <rPh sb="26" eb="27">
      <t>キ</t>
    </rPh>
    <phoneticPr fontId="2"/>
  </si>
  <si>
    <t>個人　ほか２５名</t>
    <rPh sb="0" eb="2">
      <t>コジン</t>
    </rPh>
    <rPh sb="7" eb="8">
      <t>メイ</t>
    </rPh>
    <phoneticPr fontId="2"/>
  </si>
  <si>
    <t>令和４年度岩国飛行場周辺住宅防音事業（防音建具機能復旧工事：第２期）</t>
    <rPh sb="0" eb="2">
      <t>レイワ</t>
    </rPh>
    <rPh sb="3" eb="5">
      <t>ネンド</t>
    </rPh>
    <rPh sb="5" eb="7">
      <t>イワクニ</t>
    </rPh>
    <rPh sb="7" eb="10">
      <t>ヒコウジョウ</t>
    </rPh>
    <rPh sb="10" eb="12">
      <t>シュウヘン</t>
    </rPh>
    <rPh sb="12" eb="14">
      <t>ジュウタク</t>
    </rPh>
    <rPh sb="14" eb="16">
      <t>ボウオン</t>
    </rPh>
    <rPh sb="16" eb="18">
      <t>ジギョウ</t>
    </rPh>
    <rPh sb="19" eb="21">
      <t>ボウオン</t>
    </rPh>
    <rPh sb="21" eb="23">
      <t>タテグ</t>
    </rPh>
    <rPh sb="23" eb="25">
      <t>キノウ</t>
    </rPh>
    <rPh sb="25" eb="27">
      <t>フッキュウ</t>
    </rPh>
    <rPh sb="27" eb="29">
      <t>コウジ</t>
    </rPh>
    <rPh sb="30" eb="31">
      <t>ダイ</t>
    </rPh>
    <rPh sb="32" eb="33">
      <t>キ</t>
    </rPh>
    <phoneticPr fontId="2"/>
  </si>
  <si>
    <t>令和４年度岩国飛行場周辺住宅防音事業（空気調和機器機能復旧工事：第２期）</t>
    <rPh sb="0" eb="2">
      <t>レイワ</t>
    </rPh>
    <rPh sb="3" eb="5">
      <t>ネンド</t>
    </rPh>
    <rPh sb="5" eb="18">
      <t>イワクニヒコウジョウシュウヘンジュウタクボウオンジギョウ</t>
    </rPh>
    <rPh sb="19" eb="21">
      <t>クウキ</t>
    </rPh>
    <rPh sb="21" eb="23">
      <t>チョウワ</t>
    </rPh>
    <rPh sb="23" eb="25">
      <t>キキ</t>
    </rPh>
    <rPh sb="25" eb="27">
      <t>キノウ</t>
    </rPh>
    <rPh sb="27" eb="29">
      <t>フッキュウ</t>
    </rPh>
    <rPh sb="29" eb="31">
      <t>コウジ</t>
    </rPh>
    <rPh sb="32" eb="33">
      <t>ダイ</t>
    </rPh>
    <rPh sb="34" eb="35">
      <t>キ</t>
    </rPh>
    <phoneticPr fontId="2"/>
  </si>
  <si>
    <t>個人　ほか８３名</t>
    <rPh sb="0" eb="2">
      <t>コジン</t>
    </rPh>
    <rPh sb="7" eb="8">
      <t>メイ</t>
    </rPh>
    <phoneticPr fontId="2"/>
  </si>
  <si>
    <t>岩国飛行場周辺漁業用施設整備助成事業（その１）</t>
    <rPh sb="0" eb="2">
      <t>イワクニ</t>
    </rPh>
    <rPh sb="2" eb="5">
      <t>ヒコウジョウ</t>
    </rPh>
    <rPh sb="5" eb="7">
      <t>シュウヘン</t>
    </rPh>
    <rPh sb="7" eb="10">
      <t>ギョギョウヨウ</t>
    </rPh>
    <rPh sb="10" eb="12">
      <t>シセツ</t>
    </rPh>
    <rPh sb="12" eb="14">
      <t>セイビ</t>
    </rPh>
    <rPh sb="14" eb="16">
      <t>ジョセイ</t>
    </rPh>
    <rPh sb="16" eb="18">
      <t>ジギョウ</t>
    </rPh>
    <phoneticPr fontId="2"/>
  </si>
  <si>
    <t>岩国市長</t>
    <rPh sb="0" eb="2">
      <t>イワクニ</t>
    </rPh>
    <rPh sb="2" eb="3">
      <t>シ</t>
    </rPh>
    <rPh sb="3" eb="4">
      <t>チョウ</t>
    </rPh>
    <phoneticPr fontId="2"/>
  </si>
  <si>
    <t>施設周辺整備助成補助金</t>
    <rPh sb="0" eb="2">
      <t>シセツ</t>
    </rPh>
    <rPh sb="2" eb="4">
      <t>シュウヘン</t>
    </rPh>
    <rPh sb="4" eb="6">
      <t>セイビ</t>
    </rPh>
    <rPh sb="6" eb="8">
      <t>ジョセイ</t>
    </rPh>
    <rPh sb="8" eb="11">
      <t>ホジョキン</t>
    </rPh>
    <phoneticPr fontId="2"/>
  </si>
  <si>
    <t>岩国飛行場周辺消防施設整備助成事業</t>
    <rPh sb="0" eb="2">
      <t>イワクニ</t>
    </rPh>
    <rPh sb="2" eb="5">
      <t>ヒコウジョウ</t>
    </rPh>
    <rPh sb="5" eb="7">
      <t>シュウヘン</t>
    </rPh>
    <rPh sb="7" eb="9">
      <t>ショウボウ</t>
    </rPh>
    <rPh sb="9" eb="11">
      <t>シセツ</t>
    </rPh>
    <rPh sb="11" eb="13">
      <t>セイビ</t>
    </rPh>
    <rPh sb="13" eb="15">
      <t>ジョセイ</t>
    </rPh>
    <rPh sb="15" eb="17">
      <t>ジギョウ</t>
    </rPh>
    <phoneticPr fontId="2"/>
  </si>
  <si>
    <t>岩国地区消防組合管理者</t>
    <rPh sb="0" eb="2">
      <t>イワクニ</t>
    </rPh>
    <rPh sb="2" eb="4">
      <t>チク</t>
    </rPh>
    <rPh sb="4" eb="6">
      <t>ショウボウ</t>
    </rPh>
    <rPh sb="6" eb="8">
      <t>クミアイ</t>
    </rPh>
    <rPh sb="8" eb="10">
      <t>カンリ</t>
    </rPh>
    <rPh sb="10" eb="11">
      <t>シャ</t>
    </rPh>
    <phoneticPr fontId="2"/>
  </si>
  <si>
    <t>高知演習場等周辺消防施設整備助成事業</t>
    <rPh sb="0" eb="2">
      <t>コウチ</t>
    </rPh>
    <rPh sb="2" eb="5">
      <t>エンシュウジョウ</t>
    </rPh>
    <rPh sb="5" eb="6">
      <t>トウ</t>
    </rPh>
    <rPh sb="6" eb="8">
      <t>シュウヘン</t>
    </rPh>
    <rPh sb="8" eb="10">
      <t>ショウボウ</t>
    </rPh>
    <rPh sb="10" eb="12">
      <t>シセツ</t>
    </rPh>
    <rPh sb="12" eb="14">
      <t>セイビ</t>
    </rPh>
    <rPh sb="14" eb="16">
      <t>ジョセイ</t>
    </rPh>
    <rPh sb="16" eb="18">
      <t>ジギョウ</t>
    </rPh>
    <phoneticPr fontId="2"/>
  </si>
  <si>
    <t>香南市長</t>
    <rPh sb="0" eb="3">
      <t>コウナンシ</t>
    </rPh>
    <rPh sb="3" eb="4">
      <t>チョウ</t>
    </rPh>
    <phoneticPr fontId="2"/>
  </si>
  <si>
    <t>土佐清水分屯基地周辺水道整備助成事業</t>
    <rPh sb="0" eb="6">
      <t>トサシミズブントン</t>
    </rPh>
    <rPh sb="6" eb="18">
      <t>キチシュウヘンスイドウセイビジョセイジギョウ</t>
    </rPh>
    <phoneticPr fontId="2"/>
  </si>
  <si>
    <t>土佐清水市長</t>
    <rPh sb="0" eb="6">
      <t>トサシミズシチョウ</t>
    </rPh>
    <phoneticPr fontId="2"/>
  </si>
  <si>
    <t>広弾薬庫等周辺漁業用施設整備助成事業</t>
    <rPh sb="0" eb="1">
      <t>ヒロ</t>
    </rPh>
    <rPh sb="1" eb="4">
      <t>ダンヤクコ</t>
    </rPh>
    <rPh sb="4" eb="5">
      <t>トウ</t>
    </rPh>
    <rPh sb="5" eb="7">
      <t>シュウヘン</t>
    </rPh>
    <rPh sb="7" eb="18">
      <t>ギョギョウヨウシセツセイビジョセイジギョウ</t>
    </rPh>
    <phoneticPr fontId="2"/>
  </si>
  <si>
    <t>呉市長</t>
    <rPh sb="0" eb="2">
      <t>クレシ</t>
    </rPh>
    <rPh sb="2" eb="3">
      <t>チョウ</t>
    </rPh>
    <phoneticPr fontId="2"/>
  </si>
  <si>
    <t>リマ区域周辺漁業用施設整備助成事業</t>
    <rPh sb="2" eb="4">
      <t>クイキ</t>
    </rPh>
    <rPh sb="4" eb="17">
      <t>シュウヘンギョギョウヨウシセツセイビジョセイジギョウ</t>
    </rPh>
    <phoneticPr fontId="2"/>
  </si>
  <si>
    <t>高知県知事</t>
    <rPh sb="0" eb="2">
      <t>コウチ</t>
    </rPh>
    <rPh sb="2" eb="5">
      <t>ケンチジ</t>
    </rPh>
    <phoneticPr fontId="2"/>
  </si>
  <si>
    <t>美保飛行場周辺水道整備助成事業</t>
    <rPh sb="0" eb="2">
      <t>ミホ</t>
    </rPh>
    <rPh sb="2" eb="5">
      <t>ヒコウジョウ</t>
    </rPh>
    <rPh sb="5" eb="7">
      <t>シュウヘン</t>
    </rPh>
    <rPh sb="7" eb="15">
      <t>スイドウセイビジョセイジギョウ</t>
    </rPh>
    <phoneticPr fontId="2"/>
  </si>
  <si>
    <t>米子市長</t>
    <rPh sb="0" eb="3">
      <t>ヨナゴシ</t>
    </rPh>
    <rPh sb="3" eb="4">
      <t>チョウ</t>
    </rPh>
    <phoneticPr fontId="2"/>
  </si>
  <si>
    <t>日本原演習場周辺日本原大吉線改良事業</t>
    <rPh sb="0" eb="2">
      <t>ニホン</t>
    </rPh>
    <rPh sb="2" eb="3">
      <t>ハラ</t>
    </rPh>
    <rPh sb="3" eb="6">
      <t>エンシュウジョウ</t>
    </rPh>
    <rPh sb="6" eb="8">
      <t>シュウヘン</t>
    </rPh>
    <rPh sb="8" eb="10">
      <t>ニホン</t>
    </rPh>
    <rPh sb="10" eb="11">
      <t>ハラ</t>
    </rPh>
    <rPh sb="11" eb="13">
      <t>ダイキチ</t>
    </rPh>
    <rPh sb="13" eb="14">
      <t>セン</t>
    </rPh>
    <rPh sb="14" eb="16">
      <t>カイリョウ</t>
    </rPh>
    <rPh sb="16" eb="18">
      <t>ジギョウ</t>
    </rPh>
    <phoneticPr fontId="2"/>
  </si>
  <si>
    <t>津山市長</t>
    <rPh sb="0" eb="2">
      <t>ツヤマ</t>
    </rPh>
    <rPh sb="2" eb="4">
      <t>シチョウ</t>
    </rPh>
    <phoneticPr fontId="2"/>
  </si>
  <si>
    <t>道路改修等事業費補助金</t>
    <rPh sb="0" eb="11">
      <t>ドウロカイシュウトウジギョウヒホジョキン</t>
    </rPh>
    <phoneticPr fontId="2"/>
  </si>
  <si>
    <t>銭壺山無線中継所周辺銭壺山公園線改良舗装事業</t>
    <rPh sb="0" eb="22">
      <t>ゼニツボヤマムセンチュウケイジョシュウヘンゼニツボヤマコウエンセンカイリョウホソウジギョウ</t>
    </rPh>
    <phoneticPr fontId="2"/>
  </si>
  <si>
    <t>山口県知事</t>
    <rPh sb="0" eb="2">
      <t>ヤマグチ</t>
    </rPh>
    <rPh sb="2" eb="5">
      <t>ケンチジ</t>
    </rPh>
    <phoneticPr fontId="2"/>
  </si>
  <si>
    <t>美保飛行場周辺富益崎津３号線改良事業</t>
    <rPh sb="0" eb="2">
      <t>ミホ</t>
    </rPh>
    <rPh sb="2" eb="5">
      <t>ヒコウジョウ</t>
    </rPh>
    <rPh sb="5" eb="7">
      <t>シュウヘン</t>
    </rPh>
    <rPh sb="7" eb="9">
      <t>トミマス</t>
    </rPh>
    <rPh sb="9" eb="11">
      <t>サキツ</t>
    </rPh>
    <rPh sb="12" eb="14">
      <t>ゴウセン</t>
    </rPh>
    <rPh sb="14" eb="16">
      <t>カイリョウ</t>
    </rPh>
    <rPh sb="16" eb="18">
      <t>ジギョウ</t>
    </rPh>
    <phoneticPr fontId="2"/>
  </si>
  <si>
    <t>松山駐屯地周辺東温市道改良事業</t>
    <rPh sb="0" eb="5">
      <t>マツヤマチュウトンチ</t>
    </rPh>
    <rPh sb="5" eb="7">
      <t>シュウヘン</t>
    </rPh>
    <rPh sb="7" eb="15">
      <t>トウオンシドウカイリョウジギョウ</t>
    </rPh>
    <phoneticPr fontId="2"/>
  </si>
  <si>
    <t>東温市長</t>
    <rPh sb="0" eb="3">
      <t>トウオンシ</t>
    </rPh>
    <rPh sb="3" eb="4">
      <t>チョウ</t>
    </rPh>
    <phoneticPr fontId="2"/>
  </si>
  <si>
    <t>岩国飛行場周辺昭和町藤生線改良事業</t>
    <rPh sb="0" eb="7">
      <t>イワクニヒコウジョウシュウヘン</t>
    </rPh>
    <rPh sb="7" eb="13">
      <t>ショウワマチフジュウセン</t>
    </rPh>
    <rPh sb="13" eb="15">
      <t>カイリョウ</t>
    </rPh>
    <rPh sb="15" eb="17">
      <t>ジギョウ</t>
    </rPh>
    <phoneticPr fontId="2"/>
  </si>
  <si>
    <t>岩国市長</t>
    <rPh sb="0" eb="3">
      <t>イワクニシ</t>
    </rPh>
    <rPh sb="3" eb="4">
      <t>チョウ</t>
    </rPh>
    <phoneticPr fontId="2"/>
  </si>
  <si>
    <t>岩国飛行場周辺楠中津線改良事業その１</t>
    <rPh sb="0" eb="7">
      <t>イワクニヒコウジョウシュウヘン</t>
    </rPh>
    <rPh sb="7" eb="11">
      <t>クスノキナカツセン</t>
    </rPh>
    <rPh sb="11" eb="13">
      <t>カイリョウ</t>
    </rPh>
    <rPh sb="13" eb="15">
      <t>ジギョウ</t>
    </rPh>
    <phoneticPr fontId="2"/>
  </si>
  <si>
    <t>岩国飛行場周辺蜂ヶ峯公園線改良事業その２</t>
    <rPh sb="0" eb="2">
      <t>イワクニ</t>
    </rPh>
    <rPh sb="2" eb="5">
      <t>ヒコウジョウ</t>
    </rPh>
    <rPh sb="5" eb="7">
      <t>シュウヘン</t>
    </rPh>
    <rPh sb="7" eb="8">
      <t>バチ</t>
    </rPh>
    <rPh sb="9" eb="10">
      <t>ミネ</t>
    </rPh>
    <rPh sb="10" eb="12">
      <t>コウエン</t>
    </rPh>
    <rPh sb="12" eb="13">
      <t>セン</t>
    </rPh>
    <rPh sb="13" eb="15">
      <t>カイリョウ</t>
    </rPh>
    <rPh sb="15" eb="17">
      <t>ジギョウ</t>
    </rPh>
    <phoneticPr fontId="2"/>
  </si>
  <si>
    <t>山口県知事</t>
    <rPh sb="0" eb="3">
      <t>ヤマグチケン</t>
    </rPh>
    <rPh sb="3" eb="5">
      <t>チジ</t>
    </rPh>
    <phoneticPr fontId="2"/>
  </si>
  <si>
    <t>美保飛行場周辺整備統合事業（その１）</t>
    <rPh sb="0" eb="2">
      <t>ミホ</t>
    </rPh>
    <rPh sb="2" eb="5">
      <t>ヒコウジョウ</t>
    </rPh>
    <rPh sb="5" eb="7">
      <t>シュウヘン</t>
    </rPh>
    <rPh sb="7" eb="9">
      <t>セイビ</t>
    </rPh>
    <rPh sb="9" eb="11">
      <t>トウゴウ</t>
    </rPh>
    <rPh sb="11" eb="13">
      <t>ジギョウ</t>
    </rPh>
    <phoneticPr fontId="2"/>
  </si>
  <si>
    <t>境港市長</t>
    <rPh sb="0" eb="3">
      <t>サカイミナトシ</t>
    </rPh>
    <rPh sb="3" eb="4">
      <t>チョウ</t>
    </rPh>
    <phoneticPr fontId="2"/>
  </si>
  <si>
    <t>施設周辺整備統合事業費補助金</t>
    <rPh sb="0" eb="2">
      <t>シセツ</t>
    </rPh>
    <rPh sb="2" eb="4">
      <t>シュウヘン</t>
    </rPh>
    <rPh sb="4" eb="6">
      <t>セイビ</t>
    </rPh>
    <rPh sb="6" eb="8">
      <t>トウゴウ</t>
    </rPh>
    <rPh sb="8" eb="10">
      <t>ジギョウ</t>
    </rPh>
    <rPh sb="10" eb="11">
      <t>ヒ</t>
    </rPh>
    <rPh sb="11" eb="14">
      <t>ホジョキン</t>
    </rPh>
    <phoneticPr fontId="2"/>
  </si>
  <si>
    <t>岩国飛行場周辺整備統合事業（その１）</t>
    <rPh sb="0" eb="7">
      <t>イワクニヒコウジョウシュウヘン</t>
    </rPh>
    <rPh sb="7" eb="13">
      <t>セイビトウゴウジギョウ</t>
    </rPh>
    <phoneticPr fontId="2"/>
  </si>
  <si>
    <t>岩国飛行場周辺整備統合事業（その２）</t>
    <rPh sb="0" eb="2">
      <t>イワクニ</t>
    </rPh>
    <rPh sb="2" eb="5">
      <t>ヒコウジョウ</t>
    </rPh>
    <rPh sb="5" eb="7">
      <t>シュウヘン</t>
    </rPh>
    <rPh sb="7" eb="9">
      <t>セイビ</t>
    </rPh>
    <rPh sb="9" eb="11">
      <t>トウゴウ</t>
    </rPh>
    <rPh sb="11" eb="13">
      <t>ジギョウ</t>
    </rPh>
    <phoneticPr fontId="2"/>
  </si>
  <si>
    <t>岩国飛行場周辺整備統合事業（その３）</t>
    <rPh sb="0" eb="7">
      <t>イワクニヒコウジョウシュウヘン</t>
    </rPh>
    <rPh sb="7" eb="13">
      <t>セイビトウゴウジギョウ</t>
    </rPh>
    <phoneticPr fontId="2"/>
  </si>
  <si>
    <t>岩国飛行場周辺整備統合事業（その４）</t>
    <rPh sb="0" eb="2">
      <t>イワクニ</t>
    </rPh>
    <rPh sb="2" eb="5">
      <t>ヒコウジョウ</t>
    </rPh>
    <rPh sb="5" eb="7">
      <t>シュウヘン</t>
    </rPh>
    <rPh sb="7" eb="9">
      <t>セイビ</t>
    </rPh>
    <rPh sb="9" eb="11">
      <t>トウゴウ</t>
    </rPh>
    <rPh sb="11" eb="13">
      <t>ジギョウ</t>
    </rPh>
    <phoneticPr fontId="2"/>
  </si>
  <si>
    <t>岩国・和木・大島地域まちづくり事業［東部地域国際交流振興］</t>
  </si>
  <si>
    <t>特定防衛施設周辺整備調整交付金</t>
  </si>
  <si>
    <t>岩国・和木・大島地域まちづくり事業［東部地域県立武道館整備事業］</t>
  </si>
  <si>
    <t>山口県知事</t>
    <rPh sb="0" eb="3">
      <t>ヤマグチケン</t>
    </rPh>
    <rPh sb="3" eb="5">
      <t>チジ</t>
    </rPh>
    <phoneticPr fontId="17"/>
  </si>
  <si>
    <t>岩国市英語交流センター運営基金事業</t>
  </si>
  <si>
    <t>岩国市長</t>
    <rPh sb="0" eb="4">
      <t>イワクニシチョウ</t>
    </rPh>
    <phoneticPr fontId="2"/>
  </si>
  <si>
    <t>シンフォニア岩国整備事業（その１）</t>
  </si>
  <si>
    <t>徳島飛行場関連特定事業（教育、スポーツ及び文化に関する事業：町立小中学校講師等配置事業）</t>
    <rPh sb="0" eb="2">
      <t>トクシマ</t>
    </rPh>
    <rPh sb="30" eb="32">
      <t>チョウリツ</t>
    </rPh>
    <rPh sb="32" eb="36">
      <t>ショウチュウガッコウ</t>
    </rPh>
    <rPh sb="36" eb="38">
      <t>コウシ</t>
    </rPh>
    <rPh sb="38" eb="39">
      <t>トウ</t>
    </rPh>
    <rPh sb="39" eb="41">
      <t>ハイチ</t>
    </rPh>
    <phoneticPr fontId="2"/>
  </si>
  <si>
    <t>松茂町長</t>
    <rPh sb="0" eb="3">
      <t>マツシゲチョウ</t>
    </rPh>
    <rPh sb="3" eb="4">
      <t>チョウ</t>
    </rPh>
    <phoneticPr fontId="2"/>
  </si>
  <si>
    <t>特定防衛施設周辺整備調整交付金</t>
    <rPh sb="0" eb="2">
      <t>トクテイ</t>
    </rPh>
    <rPh sb="2" eb="4">
      <t>ボウエイ</t>
    </rPh>
    <rPh sb="4" eb="6">
      <t>シセツ</t>
    </rPh>
    <rPh sb="6" eb="8">
      <t>シュウヘン</t>
    </rPh>
    <rPh sb="8" eb="10">
      <t>セイビ</t>
    </rPh>
    <rPh sb="10" eb="12">
      <t>チョウセイ</t>
    </rPh>
    <rPh sb="12" eb="15">
      <t>コウフキン</t>
    </rPh>
    <phoneticPr fontId="2"/>
  </si>
  <si>
    <t>徳島飛行場関連特定事業（教育、スポーツ及び文化に関する事業：町立文化施設専門職員配置事業）</t>
    <rPh sb="0" eb="2">
      <t>トクシマ</t>
    </rPh>
    <rPh sb="30" eb="32">
      <t>チョウリツ</t>
    </rPh>
    <rPh sb="32" eb="34">
      <t>ブンカ</t>
    </rPh>
    <rPh sb="34" eb="36">
      <t>シセツ</t>
    </rPh>
    <rPh sb="36" eb="38">
      <t>センモン</t>
    </rPh>
    <rPh sb="38" eb="40">
      <t>ショクイン</t>
    </rPh>
    <rPh sb="40" eb="42">
      <t>ハイチ</t>
    </rPh>
    <rPh sb="42" eb="44">
      <t>ジギョウ</t>
    </rPh>
    <phoneticPr fontId="2"/>
  </si>
  <si>
    <t>松茂町長</t>
    <rPh sb="3" eb="4">
      <t>チョウ</t>
    </rPh>
    <phoneticPr fontId="2"/>
  </si>
  <si>
    <t>晴海臨海公園整備事業（その１）</t>
    <rPh sb="0" eb="10">
      <t>ハルミリンカイコウエンセイビジギョウ</t>
    </rPh>
    <phoneticPr fontId="1"/>
  </si>
  <si>
    <t>大竹市長</t>
    <rPh sb="0" eb="4">
      <t>オオタケシチョウ</t>
    </rPh>
    <phoneticPr fontId="2"/>
  </si>
  <si>
    <t>東部地域産業振興支援機能構築事業</t>
  </si>
  <si>
    <t>美保飛行場関連公共用施設（交通施設：大崎西３０号線改良舗装工事）整備事業</t>
    <rPh sb="0" eb="2">
      <t>ミホ</t>
    </rPh>
    <rPh sb="2" eb="4">
      <t>ヒコウ</t>
    </rPh>
    <rPh sb="4" eb="5">
      <t>バ</t>
    </rPh>
    <rPh sb="5" eb="7">
      <t>カンレン</t>
    </rPh>
    <rPh sb="7" eb="9">
      <t>コウキョウ</t>
    </rPh>
    <rPh sb="9" eb="10">
      <t>ヨウ</t>
    </rPh>
    <rPh sb="10" eb="12">
      <t>シセツ</t>
    </rPh>
    <rPh sb="13" eb="15">
      <t>コウツウ</t>
    </rPh>
    <rPh sb="15" eb="17">
      <t>シセツ</t>
    </rPh>
    <rPh sb="18" eb="19">
      <t>オオ</t>
    </rPh>
    <rPh sb="19" eb="20">
      <t>サキ</t>
    </rPh>
    <rPh sb="20" eb="21">
      <t>ニシ</t>
    </rPh>
    <rPh sb="23" eb="25">
      <t>ゴウセン</t>
    </rPh>
    <rPh sb="25" eb="27">
      <t>カイリョウ</t>
    </rPh>
    <rPh sb="27" eb="29">
      <t>ホソウ</t>
    </rPh>
    <rPh sb="29" eb="31">
      <t>コウジ</t>
    </rPh>
    <rPh sb="32" eb="34">
      <t>セイビ</t>
    </rPh>
    <rPh sb="34" eb="36">
      <t>ジギョウ</t>
    </rPh>
    <phoneticPr fontId="2"/>
  </si>
  <si>
    <t>三笠町８号線舗装事業</t>
    <rPh sb="0" eb="2">
      <t>ミカサ</t>
    </rPh>
    <rPh sb="2" eb="3">
      <t>マチ</t>
    </rPh>
    <rPh sb="4" eb="6">
      <t>ゴウセン</t>
    </rPh>
    <rPh sb="6" eb="8">
      <t>ホソウ</t>
    </rPh>
    <rPh sb="8" eb="10">
      <t>ジギョウ</t>
    </rPh>
    <phoneticPr fontId="1"/>
  </si>
  <si>
    <t>昭和町１３号線改良舗装事業</t>
    <rPh sb="0" eb="2">
      <t>ショウワ</t>
    </rPh>
    <rPh sb="2" eb="3">
      <t>マチ</t>
    </rPh>
    <rPh sb="5" eb="7">
      <t>ゴウセン</t>
    </rPh>
    <rPh sb="7" eb="9">
      <t>カイリョウ</t>
    </rPh>
    <rPh sb="9" eb="11">
      <t>ホソウ</t>
    </rPh>
    <rPh sb="11" eb="13">
      <t>ジギョウ</t>
    </rPh>
    <phoneticPr fontId="1"/>
  </si>
  <si>
    <t>川下町１３号線改良事業</t>
    <rPh sb="0" eb="3">
      <t>カワシモチョウ</t>
    </rPh>
    <rPh sb="5" eb="7">
      <t>ゴウセン</t>
    </rPh>
    <rPh sb="7" eb="9">
      <t>カイリョウ</t>
    </rPh>
    <rPh sb="9" eb="11">
      <t>ジギョウ</t>
    </rPh>
    <phoneticPr fontId="1"/>
  </si>
  <si>
    <t>呉港に所在する防衛施設関連公共用施設（環境衛生施設：ごみ収集車）整備事業</t>
  </si>
  <si>
    <t>呉市長</t>
  </si>
  <si>
    <t>呉港に所在する防衛施設関連特定事業（教育、スポーツ及び文化に関する事業：学校支援員配置事業）</t>
    <rPh sb="13" eb="15">
      <t>トクテイ</t>
    </rPh>
    <rPh sb="15" eb="17">
      <t>ジギョウ</t>
    </rPh>
    <rPh sb="18" eb="20">
      <t>キョウイク</t>
    </rPh>
    <rPh sb="25" eb="26">
      <t>オヨ</t>
    </rPh>
    <rPh sb="27" eb="29">
      <t>ブンカ</t>
    </rPh>
    <rPh sb="30" eb="31">
      <t>カン</t>
    </rPh>
    <rPh sb="33" eb="35">
      <t>ジギョウ</t>
    </rPh>
    <rPh sb="36" eb="38">
      <t>ガッコウ</t>
    </rPh>
    <rPh sb="38" eb="40">
      <t>シエン</t>
    </rPh>
    <rPh sb="40" eb="41">
      <t>イン</t>
    </rPh>
    <rPh sb="41" eb="43">
      <t>ハイチ</t>
    </rPh>
    <rPh sb="43" eb="45">
      <t>ジギョウ</t>
    </rPh>
    <phoneticPr fontId="2"/>
  </si>
  <si>
    <t>呉港に所在する防衛施設関連特定事業（教育、スポーツ及び文化に関する事業：小・中学校講師等配置事業）</t>
    <rPh sb="36" eb="37">
      <t>ショウ</t>
    </rPh>
    <rPh sb="38" eb="41">
      <t>チュウガッコウ</t>
    </rPh>
    <rPh sb="41" eb="43">
      <t>コウシ</t>
    </rPh>
    <rPh sb="43" eb="44">
      <t>トウ</t>
    </rPh>
    <rPh sb="44" eb="46">
      <t>ハイチ</t>
    </rPh>
    <rPh sb="46" eb="48">
      <t>ジギョウ</t>
    </rPh>
    <phoneticPr fontId="2"/>
  </si>
  <si>
    <t>道路改良［県道北中山岩国線（その１）］</t>
  </si>
  <si>
    <t>道路改良［県道大島環状線（その１）］</t>
  </si>
  <si>
    <t>道路改良［県道油田港線］</t>
  </si>
  <si>
    <t>道路改良［県道橘東和線（その１）］</t>
  </si>
  <si>
    <t>道路改良［県道岩国大竹線（その１）］</t>
    <rPh sb="7" eb="9">
      <t>イワクニ</t>
    </rPh>
    <rPh sb="9" eb="11">
      <t>オオタケ</t>
    </rPh>
    <phoneticPr fontId="2"/>
  </si>
  <si>
    <t>道路改良［県道白木山線］</t>
  </si>
  <si>
    <t>道路改良［県道飯山公園線（その１）］</t>
  </si>
  <si>
    <t>道路改良［県道文珠山公園線（その１）］</t>
  </si>
  <si>
    <t>岩国飛行場関連公共用施設（環境衛生施設：防犯設備）整備事業</t>
  </si>
  <si>
    <t>岩国市長</t>
  </si>
  <si>
    <t>車町１４号線ほか改良事業</t>
    <rPh sb="0" eb="1">
      <t>クルマ</t>
    </rPh>
    <rPh sb="1" eb="2">
      <t>マチ</t>
    </rPh>
    <rPh sb="4" eb="6">
      <t>ゴウセン</t>
    </rPh>
    <rPh sb="8" eb="10">
      <t>カイリョウ</t>
    </rPh>
    <rPh sb="10" eb="12">
      <t>ジギョウ</t>
    </rPh>
    <phoneticPr fontId="1"/>
  </si>
  <si>
    <t>岩国飛行場関連公共用施設（交通施設：藤生町２８号線改良事業）整備事業</t>
  </si>
  <si>
    <t>大竹小学校プール建設事業</t>
    <rPh sb="0" eb="2">
      <t>オオタケ</t>
    </rPh>
    <rPh sb="2" eb="5">
      <t>ショウガッコウ</t>
    </rPh>
    <rPh sb="8" eb="10">
      <t>ケンセツ</t>
    </rPh>
    <rPh sb="10" eb="12">
      <t>ジギョウ</t>
    </rPh>
    <phoneticPr fontId="1"/>
  </si>
  <si>
    <t>道路改良［県道岩国美和線（その１）］</t>
    <rPh sb="7" eb="9">
      <t>イワクニ</t>
    </rPh>
    <rPh sb="9" eb="11">
      <t>ミワ</t>
    </rPh>
    <rPh sb="11" eb="12">
      <t>セン</t>
    </rPh>
    <phoneticPr fontId="2"/>
  </si>
  <si>
    <t>川上弾薬庫関連公共用施設（教育文化施設：篠集会所改修工事）整備事業</t>
    <rPh sb="0" eb="2">
      <t>カワカミ</t>
    </rPh>
    <rPh sb="2" eb="5">
      <t>ダンヤクコ</t>
    </rPh>
    <rPh sb="5" eb="7">
      <t>カンレン</t>
    </rPh>
    <rPh sb="7" eb="9">
      <t>コウキョウ</t>
    </rPh>
    <rPh sb="9" eb="10">
      <t>ヨウ</t>
    </rPh>
    <rPh sb="10" eb="12">
      <t>シセツ</t>
    </rPh>
    <rPh sb="13" eb="15">
      <t>キョウイク</t>
    </rPh>
    <rPh sb="15" eb="17">
      <t>ブンカ</t>
    </rPh>
    <rPh sb="17" eb="19">
      <t>シセツ</t>
    </rPh>
    <rPh sb="20" eb="21">
      <t>ササ</t>
    </rPh>
    <rPh sb="21" eb="24">
      <t>シュウカイショ</t>
    </rPh>
    <rPh sb="24" eb="26">
      <t>カイシュウ</t>
    </rPh>
    <rPh sb="26" eb="28">
      <t>コウジ</t>
    </rPh>
    <rPh sb="29" eb="31">
      <t>セイビ</t>
    </rPh>
    <rPh sb="31" eb="33">
      <t>ジギョウ</t>
    </rPh>
    <phoneticPr fontId="2"/>
  </si>
  <si>
    <t>東広島市長</t>
    <rPh sb="0" eb="1">
      <t>ヒガシ</t>
    </rPh>
    <rPh sb="1" eb="3">
      <t>ヒロシマ</t>
    </rPh>
    <rPh sb="3" eb="5">
      <t>シチョウ</t>
    </rPh>
    <phoneticPr fontId="2"/>
  </si>
  <si>
    <t>道路改良［県道柳井玖珂線］</t>
    <rPh sb="7" eb="9">
      <t>ヤナイ</t>
    </rPh>
    <rPh sb="9" eb="11">
      <t>クガ</t>
    </rPh>
    <rPh sb="11" eb="12">
      <t>セン</t>
    </rPh>
    <phoneticPr fontId="2"/>
  </si>
  <si>
    <t>道路改良［県道大島橘線（その１）］</t>
    <rPh sb="9" eb="10">
      <t>タチバナ</t>
    </rPh>
    <phoneticPr fontId="2"/>
  </si>
  <si>
    <t>道路改良［県道大島環状線（その２）］</t>
  </si>
  <si>
    <t>道路改良［県道橘東和線（その２）］</t>
  </si>
  <si>
    <t>シンフォニア岩国整備事業（その２）</t>
  </si>
  <si>
    <t>川下町２７号線ほか改良事業</t>
    <rPh sb="0" eb="3">
      <t>カワシモチョウ</t>
    </rPh>
    <rPh sb="5" eb="7">
      <t>ゴウセン</t>
    </rPh>
    <rPh sb="9" eb="13">
      <t>カイリョウジギョウ</t>
    </rPh>
    <phoneticPr fontId="1"/>
  </si>
  <si>
    <t>美保飛行場関連公共用施設（環境衛生施設：渡漁港内水排除施設築造工事）整備事業</t>
    <rPh sb="0" eb="2">
      <t>ミホ</t>
    </rPh>
    <rPh sb="2" eb="5">
      <t>ヒコウジョウ</t>
    </rPh>
    <rPh sb="5" eb="12">
      <t>カンレンコウキョウヨウシセツ</t>
    </rPh>
    <rPh sb="13" eb="15">
      <t>カンキョウ</t>
    </rPh>
    <rPh sb="15" eb="17">
      <t>エイセイ</t>
    </rPh>
    <rPh sb="17" eb="19">
      <t>シセツ</t>
    </rPh>
    <rPh sb="20" eb="21">
      <t>ワタリ</t>
    </rPh>
    <rPh sb="21" eb="33">
      <t>ギョコウナイスイハイジョシセツチクゾウコウジ</t>
    </rPh>
    <rPh sb="34" eb="38">
      <t>セイビジギョウ</t>
    </rPh>
    <phoneticPr fontId="2"/>
  </si>
  <si>
    <t>特定防衛施設周辺整備調整交付金</t>
    <rPh sb="0" eb="15">
      <t>トクテイボウエイシセツシュウヘンセイビチョウセイコウフキン</t>
    </rPh>
    <phoneticPr fontId="2"/>
  </si>
  <si>
    <t>呉港に所在する防衛施設関連公共用施設（環境衛生施設：ガスクロマトグラフ質量分析計購入）整備事業</t>
    <rPh sb="35" eb="37">
      <t>シツリョウ</t>
    </rPh>
    <rPh sb="37" eb="39">
      <t>ブンセキ</t>
    </rPh>
    <rPh sb="39" eb="40">
      <t>ケイ</t>
    </rPh>
    <rPh sb="40" eb="42">
      <t>コウニュウ</t>
    </rPh>
    <phoneticPr fontId="2"/>
  </si>
  <si>
    <t>日本原演習場関連公共用施設（環境衛生施設：配水管布設替工事（杉ヶ乢配水区域））整備事業</t>
    <rPh sb="0" eb="2">
      <t>ニホン</t>
    </rPh>
    <rPh sb="2" eb="3">
      <t>ハラ</t>
    </rPh>
    <rPh sb="3" eb="5">
      <t>エンシュウ</t>
    </rPh>
    <rPh sb="5" eb="6">
      <t>バ</t>
    </rPh>
    <rPh sb="6" eb="8">
      <t>カンレン</t>
    </rPh>
    <rPh sb="8" eb="10">
      <t>コウキョウ</t>
    </rPh>
    <rPh sb="10" eb="11">
      <t>ヨウ</t>
    </rPh>
    <rPh sb="11" eb="13">
      <t>シセツ</t>
    </rPh>
    <rPh sb="14" eb="16">
      <t>カンキョウ</t>
    </rPh>
    <rPh sb="16" eb="18">
      <t>エイセイ</t>
    </rPh>
    <rPh sb="18" eb="20">
      <t>シセツ</t>
    </rPh>
    <rPh sb="21" eb="24">
      <t>ハイスイカン</t>
    </rPh>
    <rPh sb="24" eb="26">
      <t>フセツ</t>
    </rPh>
    <rPh sb="26" eb="27">
      <t>カ</t>
    </rPh>
    <rPh sb="27" eb="29">
      <t>コウジ</t>
    </rPh>
    <rPh sb="39" eb="41">
      <t>セイビ</t>
    </rPh>
    <rPh sb="41" eb="43">
      <t>ジギョウ</t>
    </rPh>
    <phoneticPr fontId="2"/>
  </si>
  <si>
    <t>奈義町長</t>
    <rPh sb="0" eb="2">
      <t>ナギ</t>
    </rPh>
    <rPh sb="2" eb="3">
      <t>マチ</t>
    </rPh>
    <rPh sb="3" eb="4">
      <t>チョウ</t>
    </rPh>
    <phoneticPr fontId="2"/>
  </si>
  <si>
    <t>岩国・和木・大島地域まちづくり事業［道路改良その３］</t>
  </si>
  <si>
    <t>交通事故防止施設総合整備事業</t>
  </si>
  <si>
    <t>日本原演習場関連公共用施設（交通施設：広戸７９号線道路舗装工事）整備事業</t>
    <rPh sb="0" eb="2">
      <t>ニホン</t>
    </rPh>
    <rPh sb="2" eb="3">
      <t>ハラ</t>
    </rPh>
    <rPh sb="3" eb="5">
      <t>エンシュウ</t>
    </rPh>
    <rPh sb="5" eb="6">
      <t>バ</t>
    </rPh>
    <rPh sb="6" eb="8">
      <t>カンレン</t>
    </rPh>
    <rPh sb="8" eb="10">
      <t>コウキョウ</t>
    </rPh>
    <rPh sb="10" eb="11">
      <t>ヨウ</t>
    </rPh>
    <rPh sb="11" eb="13">
      <t>シセツ</t>
    </rPh>
    <rPh sb="14" eb="16">
      <t>コウツウ</t>
    </rPh>
    <rPh sb="16" eb="18">
      <t>シセツ</t>
    </rPh>
    <rPh sb="19" eb="20">
      <t>ヒロ</t>
    </rPh>
    <rPh sb="20" eb="21">
      <t>ト</t>
    </rPh>
    <rPh sb="23" eb="25">
      <t>ゴウセン</t>
    </rPh>
    <rPh sb="25" eb="27">
      <t>ドウロ</t>
    </rPh>
    <rPh sb="27" eb="29">
      <t>ホソウ</t>
    </rPh>
    <rPh sb="29" eb="31">
      <t>コウジ</t>
    </rPh>
    <rPh sb="32" eb="34">
      <t>セイビ</t>
    </rPh>
    <rPh sb="34" eb="36">
      <t>ジギョウ</t>
    </rPh>
    <phoneticPr fontId="2"/>
  </si>
  <si>
    <t>岩国飛行場関連公共用施設（交通施設：藤生町１０号線ほか道路改良事業）整備事業</t>
  </si>
  <si>
    <t>日本原演習場関連公共用施設（教育文化施設：美術館・図書館空調改修工事）整備事業</t>
    <rPh sb="0" eb="2">
      <t>ニホン</t>
    </rPh>
    <rPh sb="2" eb="3">
      <t>ハラ</t>
    </rPh>
    <rPh sb="3" eb="5">
      <t>エンシュウ</t>
    </rPh>
    <rPh sb="5" eb="6">
      <t>バ</t>
    </rPh>
    <rPh sb="6" eb="8">
      <t>カンレン</t>
    </rPh>
    <rPh sb="8" eb="10">
      <t>コウキョウ</t>
    </rPh>
    <rPh sb="10" eb="11">
      <t>ヨウ</t>
    </rPh>
    <rPh sb="11" eb="13">
      <t>シセツ</t>
    </rPh>
    <rPh sb="14" eb="16">
      <t>キョウイク</t>
    </rPh>
    <rPh sb="16" eb="18">
      <t>ブンカ</t>
    </rPh>
    <rPh sb="18" eb="20">
      <t>シセツ</t>
    </rPh>
    <rPh sb="21" eb="24">
      <t>ビジュツカン</t>
    </rPh>
    <rPh sb="25" eb="28">
      <t>トショカン</t>
    </rPh>
    <rPh sb="28" eb="30">
      <t>クウチョウ</t>
    </rPh>
    <rPh sb="30" eb="32">
      <t>カイシュウ</t>
    </rPh>
    <rPh sb="32" eb="34">
      <t>コウジ</t>
    </rPh>
    <rPh sb="35" eb="37">
      <t>セイビ</t>
    </rPh>
    <rPh sb="37" eb="39">
      <t>ジギョウ</t>
    </rPh>
    <phoneticPr fontId="2"/>
  </si>
  <si>
    <t>日本原演習場関連公共用施設（交通施設：広戸８号線道路改良工事）整備事業</t>
    <rPh sb="0" eb="2">
      <t>ニホン</t>
    </rPh>
    <rPh sb="2" eb="3">
      <t>ハラ</t>
    </rPh>
    <rPh sb="3" eb="5">
      <t>エンシュウ</t>
    </rPh>
    <rPh sb="5" eb="6">
      <t>バ</t>
    </rPh>
    <rPh sb="6" eb="8">
      <t>カンレン</t>
    </rPh>
    <rPh sb="8" eb="10">
      <t>コウキョウ</t>
    </rPh>
    <rPh sb="10" eb="11">
      <t>ヨウ</t>
    </rPh>
    <rPh sb="11" eb="13">
      <t>シセツ</t>
    </rPh>
    <rPh sb="14" eb="16">
      <t>コウツウ</t>
    </rPh>
    <rPh sb="16" eb="18">
      <t>シセツ</t>
    </rPh>
    <rPh sb="19" eb="20">
      <t>ヒロ</t>
    </rPh>
    <rPh sb="20" eb="21">
      <t>ト</t>
    </rPh>
    <rPh sb="22" eb="24">
      <t>ゴウセン</t>
    </rPh>
    <rPh sb="24" eb="26">
      <t>ドウロ</t>
    </rPh>
    <rPh sb="26" eb="28">
      <t>カイリョウ</t>
    </rPh>
    <rPh sb="28" eb="30">
      <t>コウジ</t>
    </rPh>
    <rPh sb="31" eb="33">
      <t>セイビ</t>
    </rPh>
    <rPh sb="33" eb="35">
      <t>ジギョウ</t>
    </rPh>
    <phoneticPr fontId="2"/>
  </si>
  <si>
    <t>晴海臨海公園整備事業（その２）</t>
    <rPh sb="0" eb="10">
      <t>ハルミリンカイコウエンセイビジギョウ</t>
    </rPh>
    <phoneticPr fontId="1"/>
  </si>
  <si>
    <t>切串弾薬庫及び秋月弾薬庫関連公共用施設（環境衛生施設：柿浦・大君地区排水路整備事業）整備事業</t>
    <rPh sb="0" eb="5">
      <t>キリグシダンヤクコ</t>
    </rPh>
    <rPh sb="5" eb="6">
      <t>オヨ</t>
    </rPh>
    <rPh sb="7" eb="19">
      <t>アキヅキダンヤクコカンレンコウキョウヨウシセツ</t>
    </rPh>
    <rPh sb="20" eb="22">
      <t>カンキョウ</t>
    </rPh>
    <rPh sb="22" eb="24">
      <t>エイセイ</t>
    </rPh>
    <rPh sb="24" eb="26">
      <t>シセツ</t>
    </rPh>
    <rPh sb="27" eb="29">
      <t>カキウラ</t>
    </rPh>
    <rPh sb="30" eb="36">
      <t>オオキミチクハイスイ</t>
    </rPh>
    <rPh sb="36" eb="37">
      <t>ロ</t>
    </rPh>
    <rPh sb="37" eb="39">
      <t>セイビ</t>
    </rPh>
    <rPh sb="39" eb="41">
      <t>ジギョウ</t>
    </rPh>
    <rPh sb="42" eb="44">
      <t>セイビ</t>
    </rPh>
    <rPh sb="44" eb="46">
      <t>ジギョウ</t>
    </rPh>
    <phoneticPr fontId="2"/>
  </si>
  <si>
    <t>江田島市長</t>
    <rPh sb="0" eb="4">
      <t>エタジマシ</t>
    </rPh>
    <rPh sb="4" eb="5">
      <t>チョウ</t>
    </rPh>
    <phoneticPr fontId="2"/>
  </si>
  <si>
    <t>「緑のダム」緊急整備事業（岩国市錦川流域地区）</t>
  </si>
  <si>
    <t>岩国飛行場関連公共用施設（環境衛生施設：後迫水路改修事業）整備事業</t>
    <rPh sb="20" eb="21">
      <t>ウシロ</t>
    </rPh>
    <rPh sb="21" eb="22">
      <t>サコ</t>
    </rPh>
    <phoneticPr fontId="2"/>
  </si>
  <si>
    <t>野地街区公園施設改修（その１）</t>
    <rPh sb="0" eb="6">
      <t>ノヂガイクコウエン</t>
    </rPh>
    <rPh sb="6" eb="8">
      <t>シセツ</t>
    </rPh>
    <rPh sb="8" eb="10">
      <t>カイシュウ</t>
    </rPh>
    <phoneticPr fontId="1"/>
  </si>
  <si>
    <t>室の木町第一街区公園整備</t>
    <rPh sb="0" eb="1">
      <t>ムロ</t>
    </rPh>
    <rPh sb="2" eb="3">
      <t>キ</t>
    </rPh>
    <rPh sb="3" eb="4">
      <t>マチ</t>
    </rPh>
    <rPh sb="4" eb="6">
      <t>ダイイチ</t>
    </rPh>
    <rPh sb="6" eb="8">
      <t>ガイク</t>
    </rPh>
    <rPh sb="8" eb="10">
      <t>コウエン</t>
    </rPh>
    <rPh sb="10" eb="12">
      <t>セイビ</t>
    </rPh>
    <phoneticPr fontId="1"/>
  </si>
  <si>
    <t>徳島飛行場関連特定事業（医療に関する事業：子どもはぐくみ医療費助成事業）</t>
    <rPh sb="0" eb="2">
      <t>トクシマ</t>
    </rPh>
    <rPh sb="12" eb="14">
      <t>イリョウ</t>
    </rPh>
    <rPh sb="21" eb="22">
      <t>コ</t>
    </rPh>
    <rPh sb="28" eb="31">
      <t>イリョウヒ</t>
    </rPh>
    <rPh sb="31" eb="33">
      <t>ジョセイ</t>
    </rPh>
    <rPh sb="33" eb="35">
      <t>ジギョウ</t>
    </rPh>
    <phoneticPr fontId="2"/>
  </si>
  <si>
    <t>漁港高潮対策整備事業</t>
    <rPh sb="0" eb="10">
      <t>ギョコウタカシオタイサクセイビジギョウ</t>
    </rPh>
    <phoneticPr fontId="1"/>
  </si>
  <si>
    <t>周防大島町長</t>
    <rPh sb="0" eb="5">
      <t>スオウオオシマチョウ</t>
    </rPh>
    <rPh sb="5" eb="6">
      <t>チョウ</t>
    </rPh>
    <phoneticPr fontId="2"/>
  </si>
  <si>
    <t>美保飛行場関連公共用施設（交通施設：境２３号線ほか１路線改良工事）整備事業</t>
    <rPh sb="0" eb="2">
      <t>ミホ</t>
    </rPh>
    <rPh sb="2" eb="5">
      <t>ヒコウジョウ</t>
    </rPh>
    <rPh sb="5" eb="12">
      <t>カンレンコウキョウヨウシセツ</t>
    </rPh>
    <rPh sb="13" eb="15">
      <t>コウツウ</t>
    </rPh>
    <rPh sb="15" eb="17">
      <t>シセツ</t>
    </rPh>
    <rPh sb="18" eb="19">
      <t>サカイ</t>
    </rPh>
    <rPh sb="21" eb="23">
      <t>ゴウセン</t>
    </rPh>
    <rPh sb="26" eb="28">
      <t>ロセン</t>
    </rPh>
    <rPh sb="28" eb="32">
      <t>カイリョウコウジ</t>
    </rPh>
    <rPh sb="33" eb="37">
      <t>セイビジギョウ</t>
    </rPh>
    <phoneticPr fontId="2"/>
  </si>
  <si>
    <t>美保飛行場関連公共用施設（交通施設：境２５号線改良工事）整備事業</t>
    <rPh sb="0" eb="2">
      <t>ミホ</t>
    </rPh>
    <rPh sb="2" eb="5">
      <t>ヒコウジョウ</t>
    </rPh>
    <rPh sb="5" eb="12">
      <t>カンレンコウキョウヨウシセツ</t>
    </rPh>
    <rPh sb="13" eb="15">
      <t>コウツウ</t>
    </rPh>
    <rPh sb="15" eb="17">
      <t>シセツ</t>
    </rPh>
    <rPh sb="18" eb="19">
      <t>サカイ</t>
    </rPh>
    <rPh sb="21" eb="23">
      <t>ゴウセン</t>
    </rPh>
    <rPh sb="23" eb="27">
      <t>カイリョウコウジ</t>
    </rPh>
    <rPh sb="28" eb="32">
      <t>セイビジギョウ</t>
    </rPh>
    <phoneticPr fontId="2"/>
  </si>
  <si>
    <t>岩国市ポンプ場整備基金事業（横山ポンプ場）</t>
  </si>
  <si>
    <t>車町１８号線改良事業</t>
  </si>
  <si>
    <t>旭町２４号線ほか改良事業</t>
    <rPh sb="0" eb="1">
      <t>アサヒ</t>
    </rPh>
    <rPh sb="1" eb="2">
      <t>マチ</t>
    </rPh>
    <rPh sb="4" eb="6">
      <t>ゴウセン</t>
    </rPh>
    <rPh sb="8" eb="12">
      <t>カイリョウジギョウ</t>
    </rPh>
    <phoneticPr fontId="1"/>
  </si>
  <si>
    <t>美保飛行場関連公共用施設（社会福祉施設：大篠津地区福祉センター浄化槽改修工事）整備事業</t>
    <rPh sb="13" eb="15">
      <t>シャカイ</t>
    </rPh>
    <rPh sb="15" eb="17">
      <t>フクシ</t>
    </rPh>
    <rPh sb="20" eb="23">
      <t>オオシノヅ</t>
    </rPh>
    <rPh sb="23" eb="25">
      <t>チク</t>
    </rPh>
    <rPh sb="25" eb="27">
      <t>フクシ</t>
    </rPh>
    <rPh sb="31" eb="34">
      <t>ジョウカソウ</t>
    </rPh>
    <rPh sb="34" eb="36">
      <t>カイシュウ</t>
    </rPh>
    <rPh sb="36" eb="38">
      <t>コウジ</t>
    </rPh>
    <phoneticPr fontId="2"/>
  </si>
  <si>
    <t>米子市長</t>
  </si>
  <si>
    <t>美保飛行場関連公共用施設（教育文化施設：崎津六区集会所外壁改修工事）整備事業</t>
  </si>
  <si>
    <t>砂防堰堤機能増進事業</t>
  </si>
  <si>
    <t>岩国飛行場関連公共用施設（交通施設：海土路町２６号線ほか改良舗装事業）整備事業</t>
  </si>
  <si>
    <t>美保飛行場関連特定事業（福祉に関する事業：保育所職員配置事業）</t>
  </si>
  <si>
    <t>道路改良［県道柳井由宇線］</t>
    <rPh sb="0" eb="2">
      <t>ドウロ</t>
    </rPh>
    <rPh sb="2" eb="4">
      <t>カイリョウ</t>
    </rPh>
    <rPh sb="5" eb="7">
      <t>ケンドウ</t>
    </rPh>
    <rPh sb="7" eb="9">
      <t>ヤナイ</t>
    </rPh>
    <rPh sb="9" eb="11">
      <t>ユウ</t>
    </rPh>
    <rPh sb="11" eb="12">
      <t>セン</t>
    </rPh>
    <phoneticPr fontId="2"/>
  </si>
  <si>
    <t>道路改良［県道柳井周東線］</t>
    <rPh sb="0" eb="2">
      <t>ドウロ</t>
    </rPh>
    <rPh sb="2" eb="4">
      <t>カイリョウ</t>
    </rPh>
    <rPh sb="5" eb="7">
      <t>ケンドウ</t>
    </rPh>
    <rPh sb="7" eb="9">
      <t>ヤナイ</t>
    </rPh>
    <rPh sb="9" eb="11">
      <t>シュウトウ</t>
    </rPh>
    <rPh sb="11" eb="12">
      <t>セン</t>
    </rPh>
    <phoneticPr fontId="2"/>
  </si>
  <si>
    <t>道路改良［県道大島環状線（その５）］</t>
    <rPh sb="0" eb="2">
      <t>ドウロ</t>
    </rPh>
    <rPh sb="2" eb="4">
      <t>カイリョウ</t>
    </rPh>
    <rPh sb="5" eb="7">
      <t>ケンドウ</t>
    </rPh>
    <rPh sb="7" eb="9">
      <t>オオシマ</t>
    </rPh>
    <rPh sb="9" eb="12">
      <t>カンジョウセン</t>
    </rPh>
    <phoneticPr fontId="2"/>
  </si>
  <si>
    <t>シンフォニア岩国整備事業（その３）</t>
  </si>
  <si>
    <t>和木町総合コミュニティセンター外壁改修事業</t>
    <rPh sb="0" eb="5">
      <t>ワキチョウソウゴウ</t>
    </rPh>
    <rPh sb="15" eb="17">
      <t>ガイヘキ</t>
    </rPh>
    <rPh sb="17" eb="19">
      <t>カイシュウ</t>
    </rPh>
    <rPh sb="19" eb="21">
      <t>ジギョウ</t>
    </rPh>
    <phoneticPr fontId="2"/>
  </si>
  <si>
    <t>和木町長</t>
    <rPh sb="0" eb="2">
      <t>ワキ</t>
    </rPh>
    <rPh sb="2" eb="3">
      <t>マチ</t>
    </rPh>
    <rPh sb="3" eb="4">
      <t>チョウ</t>
    </rPh>
    <phoneticPr fontId="2"/>
  </si>
  <si>
    <t>和木中学校外壁改修事業</t>
    <rPh sb="0" eb="11">
      <t>ワキチュウガッコウガイヘキカイシュウジギョウ</t>
    </rPh>
    <phoneticPr fontId="2"/>
  </si>
  <si>
    <t>【支出負担行為担当官：中国四国防衛局長】</t>
    <rPh sb="1" eb="3">
      <t>シシュツ</t>
    </rPh>
    <rPh sb="3" eb="5">
      <t>フタン</t>
    </rPh>
    <rPh sb="5" eb="7">
      <t>コウイ</t>
    </rPh>
    <rPh sb="7" eb="10">
      <t>タントウカン</t>
    </rPh>
    <rPh sb="11" eb="13">
      <t>チュウゴク</t>
    </rPh>
    <rPh sb="13" eb="15">
      <t>シコク</t>
    </rPh>
    <rPh sb="15" eb="17">
      <t>ボウエイ</t>
    </rPh>
    <rPh sb="17" eb="19">
      <t>キョクチョウ</t>
    </rPh>
    <phoneticPr fontId="2"/>
  </si>
  <si>
    <t>補助金交付決定等に
係る支出負担行為ないし意思決定の日</t>
    <rPh sb="0" eb="3">
      <t>ホジョキン</t>
    </rPh>
    <rPh sb="3" eb="5">
      <t>コウフ</t>
    </rPh>
    <rPh sb="5" eb="7">
      <t>ケッテイ</t>
    </rPh>
    <rPh sb="7" eb="8">
      <t>トウ</t>
    </rPh>
    <rPh sb="10" eb="11">
      <t>カカ</t>
    </rPh>
    <rPh sb="12" eb="14">
      <t>シシュツ</t>
    </rPh>
    <rPh sb="14" eb="16">
      <t>フタン</t>
    </rPh>
    <rPh sb="16" eb="18">
      <t>コウイ</t>
    </rPh>
    <rPh sb="21" eb="23">
      <t>イシ</t>
    </rPh>
    <rPh sb="23" eb="25">
      <t>ケッテイ</t>
    </rPh>
    <rPh sb="26" eb="27">
      <t>ヒ</t>
    </rPh>
    <phoneticPr fontId="6"/>
  </si>
  <si>
    <t>教育施設等騒音防止対策事業費補助金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</si>
</sst>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quot;平&quot;&quot;成&quot;yy&quot;年&quot;m&quot;月&quot;d&quot;日&quot;"/>
    <numFmt numFmtId="178" formatCode="#,##0_);[Red]\(#,##0\)"/>
    <numFmt numFmtId="179" formatCode="#,##0;&quot;△ &quot;#,##0"/>
    <numFmt numFmtId="180" formatCode="#,##0;[Red]&quot;▲ &quot;#,##0"/>
    <numFmt numFmtId="181" formatCode="0000"/>
    <numFmt numFmtId="182" formatCode="0_);[Red]\(0\)"/>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6"/>
      <name val="ＭＳ Ｐゴシック"/>
      <family val="3"/>
      <charset val="128"/>
    </font>
    <font>
      <sz val="13"/>
      <name val="ＭＳ Ｐゴシック"/>
      <family val="3"/>
      <charset val="128"/>
    </font>
    <font>
      <sz val="11"/>
      <color indexed="8"/>
      <name val="ＭＳ Ｐゴシック"/>
      <family val="3"/>
      <charset val="128"/>
    </font>
    <font>
      <b/>
      <sz val="16"/>
      <name val="ＭＳ Ｐゴシック"/>
      <family val="3"/>
      <charset val="128"/>
    </font>
    <font>
      <sz val="6"/>
      <name val="ＭＳ ゴシック"/>
      <family val="3"/>
      <charset val="128"/>
    </font>
    <font>
      <sz val="12"/>
      <name val="ＭＳ ゴシック"/>
      <family val="3"/>
      <charset val="128"/>
    </font>
    <font>
      <sz val="14"/>
      <name val="ＭＳ Ｐゴシック"/>
      <family val="3"/>
      <charset val="128"/>
    </font>
    <font>
      <sz val="13.5"/>
      <name val="System"/>
      <charset val="128"/>
    </font>
    <font>
      <sz val="8"/>
      <name val="ＭＳ Ｐゴシック"/>
      <family val="3"/>
      <charset val="128"/>
    </font>
    <font>
      <sz val="16"/>
      <name val="ＭＳ Ｐゴシック"/>
      <family val="3"/>
      <charset val="128"/>
    </font>
    <font>
      <b/>
      <sz val="11"/>
      <name val="ＭＳ Ｐゴシック"/>
      <family val="3"/>
      <charset val="128"/>
    </font>
    <font>
      <b/>
      <sz val="18"/>
      <color indexed="81"/>
      <name val="MS P ゴシック"/>
      <family val="3"/>
      <charset val="128"/>
    </font>
    <font>
      <sz val="11"/>
      <name val="ＭＳ Ｐゴシック"/>
      <family val="3"/>
      <charset val="128"/>
      <scheme val="minor"/>
    </font>
    <font>
      <sz val="11"/>
      <color theme="1"/>
      <name val="ＭＳ Ｐゴシック"/>
      <family val="3"/>
      <charset val="128"/>
    </font>
    <font>
      <sz val="14"/>
      <color theme="1"/>
      <name val="ＭＳ Ｐゴシック"/>
      <family val="3"/>
      <charset val="128"/>
    </font>
    <font>
      <b/>
      <sz val="1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theme="8" tint="0.79998168889431442"/>
        <bgColor indexed="64"/>
      </patternFill>
    </fill>
    <fill>
      <patternFill patternType="solid">
        <fgColor rgb="FF99FF99"/>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3" fillId="0" borderId="0"/>
    <xf numFmtId="0" fontId="13" fillId="0" borderId="0"/>
    <xf numFmtId="38" fontId="1" fillId="0" borderId="0" applyFont="0" applyFill="0" applyBorder="0" applyAlignment="0" applyProtection="0">
      <alignment vertical="center"/>
    </xf>
    <xf numFmtId="0" fontId="11" fillId="0" borderId="0"/>
    <xf numFmtId="0" fontId="11" fillId="0" borderId="0">
      <alignment vertical="center"/>
    </xf>
  </cellStyleXfs>
  <cellXfs count="18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pplyAlignment="1">
      <alignment vertical="center" wrapText="1"/>
    </xf>
    <xf numFmtId="0" fontId="0" fillId="0" borderId="1" xfId="0"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7" fillId="0" borderId="0" xfId="0" applyFont="1" applyAlignment="1">
      <alignment horizontal="right" vertical="center"/>
    </xf>
    <xf numFmtId="0" fontId="18" fillId="0" borderId="0" xfId="0" applyFont="1" applyAlignment="1">
      <alignment horizontal="center" vertical="center" wrapText="1"/>
    </xf>
    <xf numFmtId="0" fontId="1" fillId="2" borderId="0" xfId="0" applyFont="1" applyFill="1">
      <alignment vertical="center"/>
    </xf>
    <xf numFmtId="0" fontId="1" fillId="2" borderId="0" xfId="0" applyFont="1" applyFill="1" applyAlignment="1">
      <alignment horizontal="right" vertical="center"/>
    </xf>
    <xf numFmtId="0" fontId="1" fillId="2" borderId="2" xfId="0" applyFont="1" applyFill="1" applyBorder="1" applyAlignment="1">
      <alignment horizontal="center" vertical="center"/>
    </xf>
    <xf numFmtId="0" fontId="1" fillId="3" borderId="2" xfId="0" applyFont="1" applyFill="1" applyBorder="1" applyAlignment="1">
      <alignment vertical="center" wrapText="1"/>
    </xf>
    <xf numFmtId="0" fontId="1" fillId="3" borderId="2" xfId="0" applyFont="1" applyFill="1" applyBorder="1">
      <alignment vertical="center"/>
    </xf>
    <xf numFmtId="38" fontId="1" fillId="3" borderId="2" xfId="3" applyFont="1" applyFill="1" applyBorder="1" applyAlignment="1">
      <alignment horizontal="right"/>
    </xf>
    <xf numFmtId="176" fontId="1" fillId="3" borderId="2" xfId="0" applyNumberFormat="1" applyFont="1" applyFill="1" applyBorder="1" applyAlignment="1">
      <alignment horizontal="center" vertical="center"/>
    </xf>
    <xf numFmtId="177" fontId="1" fillId="2" borderId="2" xfId="0" applyNumberFormat="1" applyFont="1" applyFill="1" applyBorder="1" applyAlignment="1">
      <alignment horizontal="center" vertical="center"/>
    </xf>
    <xf numFmtId="179" fontId="1" fillId="3" borderId="2" xfId="3" applyNumberFormat="1" applyFont="1" applyFill="1" applyBorder="1" applyAlignment="1">
      <alignment horizontal="right"/>
    </xf>
    <xf numFmtId="0" fontId="1" fillId="2" borderId="2" xfId="0" applyFont="1" applyFill="1" applyBorder="1">
      <alignment vertical="center"/>
    </xf>
    <xf numFmtId="38" fontId="1" fillId="4" borderId="2" xfId="0" applyNumberFormat="1" applyFont="1" applyFill="1" applyBorder="1" applyAlignment="1">
      <alignment horizontal="right"/>
    </xf>
    <xf numFmtId="0" fontId="1" fillId="2" borderId="0" xfId="0" applyFont="1" applyFill="1" applyAlignment="1">
      <alignment horizontal="left" vertical="center"/>
    </xf>
    <xf numFmtId="0" fontId="1" fillId="2" borderId="0" xfId="0" applyNumberFormat="1" applyFont="1" applyFill="1" applyAlignment="1">
      <alignment horizontal="righ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1" xfId="0" applyFont="1" applyFill="1" applyBorder="1" applyAlignment="1">
      <alignment vertical="center"/>
    </xf>
    <xf numFmtId="178" fontId="1" fillId="3" borderId="2" xfId="0" applyNumberFormat="1" applyFont="1" applyFill="1" applyBorder="1" applyAlignment="1">
      <alignment horizontal="right"/>
    </xf>
    <xf numFmtId="178" fontId="1" fillId="4" borderId="2" xfId="0" applyNumberFormat="1" applyFont="1" applyFill="1" applyBorder="1" applyAlignment="1">
      <alignment horizontal="right"/>
    </xf>
    <xf numFmtId="179" fontId="9" fillId="2" borderId="0" xfId="3" applyNumberFormat="1" applyFont="1" applyFill="1" applyAlignment="1">
      <alignment vertical="center"/>
    </xf>
    <xf numFmtId="0" fontId="12" fillId="0" borderId="0" xfId="4" applyFont="1" applyAlignment="1">
      <alignment vertical="center"/>
    </xf>
    <xf numFmtId="179" fontId="12" fillId="2" borderId="0" xfId="3" applyNumberFormat="1" applyFont="1" applyFill="1" applyBorder="1" applyAlignment="1">
      <alignment vertical="center"/>
    </xf>
    <xf numFmtId="0" fontId="12" fillId="0" borderId="0" xfId="4" applyFont="1" applyBorder="1" applyAlignment="1">
      <alignment vertical="center"/>
    </xf>
    <xf numFmtId="179" fontId="12" fillId="2" borderId="0" xfId="3" applyNumberFormat="1" applyFont="1" applyFill="1" applyAlignment="1">
      <alignment vertical="center"/>
    </xf>
    <xf numFmtId="179" fontId="12" fillId="5" borderId="8" xfId="3" applyNumberFormat="1" applyFont="1" applyFill="1" applyBorder="1" applyAlignment="1">
      <alignment vertical="center"/>
    </xf>
    <xf numFmtId="179" fontId="12" fillId="5" borderId="9" xfId="3" applyNumberFormat="1" applyFont="1" applyFill="1" applyBorder="1" applyAlignment="1">
      <alignment vertical="center"/>
    </xf>
    <xf numFmtId="0" fontId="12" fillId="4" borderId="9" xfId="5" applyFont="1" applyFill="1" applyBorder="1" applyAlignment="1">
      <alignment vertical="center"/>
    </xf>
    <xf numFmtId="0" fontId="12" fillId="6" borderId="1" xfId="5" applyFont="1" applyFill="1" applyBorder="1" applyAlignment="1">
      <alignment horizontal="center" vertical="center"/>
    </xf>
    <xf numFmtId="179" fontId="12" fillId="7" borderId="11" xfId="3" applyNumberFormat="1" applyFont="1" applyFill="1" applyBorder="1" applyAlignment="1">
      <alignment horizontal="left" vertical="center"/>
    </xf>
    <xf numFmtId="179" fontId="12" fillId="7" borderId="9" xfId="3" applyNumberFormat="1" applyFont="1" applyFill="1" applyBorder="1" applyAlignment="1">
      <alignment horizontal="center" vertical="center"/>
    </xf>
    <xf numFmtId="179" fontId="12" fillId="7" borderId="12" xfId="3" applyNumberFormat="1" applyFont="1" applyFill="1" applyBorder="1" applyAlignment="1">
      <alignment horizontal="center" vertical="center"/>
    </xf>
    <xf numFmtId="180" fontId="12" fillId="7" borderId="2" xfId="5" applyNumberFormat="1" applyFont="1" applyFill="1" applyBorder="1" applyAlignment="1">
      <alignment horizontal="right"/>
    </xf>
    <xf numFmtId="179" fontId="12" fillId="7" borderId="13" xfId="3" applyNumberFormat="1" applyFont="1" applyFill="1" applyBorder="1" applyAlignment="1">
      <alignment horizontal="center" vertical="center"/>
    </xf>
    <xf numFmtId="179" fontId="12" fillId="4" borderId="11" xfId="3" applyNumberFormat="1" applyFont="1" applyFill="1" applyBorder="1" applyAlignment="1">
      <alignment horizontal="left" vertical="center"/>
    </xf>
    <xf numFmtId="179" fontId="12" fillId="4" borderId="9" xfId="3" applyNumberFormat="1" applyFont="1" applyFill="1" applyBorder="1" applyAlignment="1">
      <alignment horizontal="left" vertical="center"/>
    </xf>
    <xf numFmtId="179" fontId="12" fillId="4" borderId="12" xfId="3" applyNumberFormat="1" applyFont="1" applyFill="1" applyBorder="1" applyAlignment="1">
      <alignment horizontal="center" vertical="center"/>
    </xf>
    <xf numFmtId="180" fontId="12" fillId="4" borderId="2" xfId="5" applyNumberFormat="1" applyFont="1" applyFill="1" applyBorder="1" applyAlignment="1">
      <alignment horizontal="right"/>
    </xf>
    <xf numFmtId="179" fontId="12" fillId="4" borderId="10" xfId="3" applyNumberFormat="1" applyFont="1" applyFill="1" applyBorder="1" applyAlignment="1">
      <alignment horizontal="left" vertical="center"/>
    </xf>
    <xf numFmtId="179" fontId="12" fillId="6" borderId="11" xfId="3" applyNumberFormat="1" applyFont="1" applyFill="1" applyBorder="1" applyAlignment="1">
      <alignment horizontal="left" vertical="center"/>
    </xf>
    <xf numFmtId="179" fontId="12" fillId="6" borderId="12" xfId="3" applyNumberFormat="1" applyFont="1" applyFill="1" applyBorder="1" applyAlignment="1">
      <alignment horizontal="center" vertical="center"/>
    </xf>
    <xf numFmtId="180" fontId="12" fillId="6" borderId="2" xfId="5" applyNumberFormat="1" applyFont="1" applyFill="1" applyBorder="1" applyAlignment="1">
      <alignment horizontal="right"/>
    </xf>
    <xf numFmtId="179" fontId="12" fillId="7" borderId="13" xfId="3" quotePrefix="1" applyNumberFormat="1" applyFont="1" applyFill="1" applyBorder="1" applyAlignment="1">
      <alignment vertical="center"/>
    </xf>
    <xf numFmtId="179" fontId="12" fillId="4" borderId="13" xfId="3" applyNumberFormat="1" applyFont="1" applyFill="1" applyBorder="1" applyAlignment="1">
      <alignment vertical="center"/>
    </xf>
    <xf numFmtId="179" fontId="12" fillId="6" borderId="10" xfId="3" applyNumberFormat="1" applyFont="1" applyFill="1" applyBorder="1" applyAlignment="1">
      <alignment vertical="center"/>
    </xf>
    <xf numFmtId="179" fontId="12" fillId="0" borderId="14" xfId="3" applyNumberFormat="1" applyFont="1" applyFill="1" applyBorder="1" applyAlignment="1">
      <alignment vertical="center"/>
    </xf>
    <xf numFmtId="179" fontId="12" fillId="7" borderId="5" xfId="3" quotePrefix="1" applyNumberFormat="1" applyFont="1" applyFill="1" applyBorder="1" applyAlignment="1">
      <alignment vertical="center"/>
    </xf>
    <xf numFmtId="179" fontId="12" fillId="4" borderId="5" xfId="3" applyNumberFormat="1" applyFont="1" applyFill="1" applyBorder="1" applyAlignment="1">
      <alignment vertical="center"/>
    </xf>
    <xf numFmtId="0" fontId="0" fillId="2" borderId="0" xfId="0" applyFont="1" applyFill="1">
      <alignment vertical="center"/>
    </xf>
    <xf numFmtId="0" fontId="0" fillId="2" borderId="0" xfId="0" applyFont="1" applyFill="1" applyAlignment="1">
      <alignment horizontal="right" vertical="center"/>
    </xf>
    <xf numFmtId="177" fontId="0" fillId="2" borderId="2" xfId="0" applyNumberFormat="1" applyFont="1" applyFill="1" applyBorder="1" applyAlignment="1">
      <alignment horizontal="center" vertical="center" shrinkToFit="1"/>
    </xf>
    <xf numFmtId="177" fontId="4" fillId="2" borderId="2" xfId="0" applyNumberFormat="1" applyFont="1" applyFill="1" applyBorder="1" applyAlignment="1">
      <alignment horizontal="left" vertical="center" wrapText="1"/>
    </xf>
    <xf numFmtId="179" fontId="12" fillId="2" borderId="0" xfId="3" applyNumberFormat="1" applyFont="1" applyFill="1" applyBorder="1" applyAlignment="1">
      <alignment horizontal="right" vertical="center"/>
    </xf>
    <xf numFmtId="180" fontId="12" fillId="0" borderId="2" xfId="3" applyNumberFormat="1" applyFont="1" applyFill="1" applyBorder="1" applyAlignment="1" applyProtection="1">
      <alignment horizontal="right"/>
      <protection locked="0"/>
    </xf>
    <xf numFmtId="180" fontId="12" fillId="6" borderId="14" xfId="5" applyNumberFormat="1" applyFont="1" applyFill="1" applyBorder="1" applyAlignment="1">
      <alignment horizontal="right"/>
    </xf>
    <xf numFmtId="180" fontId="12" fillId="8" borderId="2" xfId="5" applyNumberFormat="1" applyFont="1" applyFill="1" applyBorder="1" applyAlignment="1">
      <alignment horizontal="right"/>
    </xf>
    <xf numFmtId="180" fontId="12" fillId="9" borderId="2" xfId="5" applyNumberFormat="1" applyFont="1" applyFill="1" applyBorder="1" applyAlignment="1">
      <alignment horizontal="right"/>
    </xf>
    <xf numFmtId="180" fontId="12" fillId="9" borderId="2" xfId="3" applyNumberFormat="1" applyFont="1" applyFill="1" applyBorder="1" applyAlignment="1" applyProtection="1">
      <alignment horizontal="right"/>
      <protection locked="0"/>
    </xf>
    <xf numFmtId="180" fontId="12" fillId="9" borderId="14" xfId="5" applyNumberFormat="1" applyFont="1" applyFill="1" applyBorder="1" applyAlignment="1">
      <alignment horizontal="right"/>
    </xf>
    <xf numFmtId="9" fontId="12" fillId="10" borderId="2" xfId="5" applyNumberFormat="1" applyFont="1" applyFill="1" applyBorder="1" applyAlignment="1">
      <alignment horizontal="right"/>
    </xf>
    <xf numFmtId="179" fontId="15" fillId="2" borderId="0" xfId="3" applyNumberFormat="1" applyFont="1" applyFill="1" applyAlignment="1">
      <alignment horizontal="right" vertical="center"/>
    </xf>
    <xf numFmtId="179" fontId="12" fillId="4" borderId="10" xfId="3" applyNumberFormat="1" applyFont="1" applyFill="1" applyBorder="1" applyAlignment="1">
      <alignment vertical="center"/>
    </xf>
    <xf numFmtId="0" fontId="0" fillId="2" borderId="1" xfId="0" applyFont="1" applyFill="1" applyBorder="1" applyAlignment="1">
      <alignment horizontal="center" vertical="center"/>
    </xf>
    <xf numFmtId="0" fontId="19" fillId="2" borderId="0" xfId="0" applyFont="1" applyFill="1">
      <alignment vertical="center"/>
    </xf>
    <xf numFmtId="0" fontId="0" fillId="2" borderId="7" xfId="0" applyFont="1" applyFill="1" applyBorder="1" applyAlignment="1">
      <alignment horizontal="center" vertical="center"/>
    </xf>
    <xf numFmtId="180" fontId="12" fillId="11" borderId="2" xfId="5" applyNumberFormat="1" applyFont="1" applyFill="1" applyBorder="1" applyAlignment="1">
      <alignment horizontal="right"/>
    </xf>
    <xf numFmtId="179" fontId="12" fillId="7" borderId="10" xfId="3" quotePrefix="1" applyNumberFormat="1" applyFont="1" applyFill="1" applyBorder="1" applyAlignment="1">
      <alignment vertical="center"/>
    </xf>
    <xf numFmtId="0" fontId="0" fillId="2" borderId="2" xfId="0" applyFont="1" applyFill="1" applyBorder="1">
      <alignment vertical="center"/>
    </xf>
    <xf numFmtId="177" fontId="0" fillId="2" borderId="2" xfId="0" applyNumberFormat="1" applyFont="1" applyFill="1" applyBorder="1" applyAlignment="1">
      <alignment horizontal="center" vertical="center"/>
    </xf>
    <xf numFmtId="0" fontId="0" fillId="2" borderId="0" xfId="0" applyFont="1" applyFill="1" applyAlignment="1">
      <alignment horizontal="left" vertical="center" wrapText="1"/>
    </xf>
    <xf numFmtId="0" fontId="0" fillId="3" borderId="2" xfId="0" applyFont="1" applyFill="1" applyBorder="1" applyAlignment="1">
      <alignment vertical="center" wrapText="1"/>
    </xf>
    <xf numFmtId="176" fontId="0" fillId="3" borderId="2" xfId="0" applyNumberFormat="1" applyFont="1" applyFill="1" applyBorder="1" applyAlignment="1">
      <alignment horizontal="center" vertical="center"/>
    </xf>
    <xf numFmtId="181" fontId="1" fillId="2" borderId="2" xfId="0" applyNumberFormat="1" applyFont="1" applyFill="1" applyBorder="1">
      <alignment vertical="center"/>
    </xf>
    <xf numFmtId="181" fontId="1" fillId="2" borderId="2" xfId="0" applyNumberFormat="1" applyFont="1" applyFill="1" applyBorder="1" applyAlignment="1">
      <alignment horizontal="center" vertical="center"/>
    </xf>
    <xf numFmtId="0" fontId="12" fillId="0" borderId="0" xfId="4" applyFont="1" applyFill="1" applyAlignment="1">
      <alignment vertical="center"/>
    </xf>
    <xf numFmtId="0" fontId="12" fillId="0" borderId="0" xfId="4" applyFont="1" applyFill="1" applyBorder="1" applyAlignment="1">
      <alignment vertical="center"/>
    </xf>
    <xf numFmtId="179" fontId="1" fillId="0" borderId="0" xfId="3" applyNumberFormat="1" applyFont="1" applyFill="1" applyBorder="1" applyAlignment="1">
      <alignment horizontal="center" vertical="center"/>
    </xf>
    <xf numFmtId="179" fontId="12" fillId="0" borderId="0" xfId="3" applyNumberFormat="1" applyFont="1" applyFill="1" applyBorder="1" applyAlignment="1">
      <alignment horizontal="left" vertical="center"/>
    </xf>
    <xf numFmtId="179" fontId="0" fillId="0" borderId="11" xfId="3" applyNumberFormat="1" applyFont="1" applyFill="1" applyBorder="1" applyAlignment="1">
      <alignment horizontal="left" vertical="center"/>
    </xf>
    <xf numFmtId="179" fontId="1" fillId="0" borderId="15" xfId="3" applyNumberFormat="1" applyFont="1" applyFill="1" applyBorder="1" applyAlignment="1">
      <alignment horizontal="center" vertical="center"/>
    </xf>
    <xf numFmtId="179" fontId="1" fillId="0" borderId="7" xfId="3" applyNumberFormat="1" applyFont="1" applyFill="1" applyBorder="1" applyAlignment="1">
      <alignment horizontal="center" vertical="center"/>
    </xf>
    <xf numFmtId="0" fontId="1" fillId="0" borderId="0" xfId="4" applyFont="1" applyFill="1" applyAlignment="1">
      <alignment horizontal="center" vertical="center"/>
    </xf>
    <xf numFmtId="38" fontId="0" fillId="0" borderId="1" xfId="3" applyFont="1" applyBorder="1">
      <alignment vertical="center"/>
    </xf>
    <xf numFmtId="0" fontId="12" fillId="6" borderId="2" xfId="5" applyFont="1" applyFill="1" applyBorder="1" applyAlignment="1">
      <alignment horizontal="center" vertical="center"/>
    </xf>
    <xf numFmtId="0" fontId="12" fillId="6" borderId="5" xfId="5" applyFont="1" applyFill="1" applyBorder="1" applyAlignment="1">
      <alignment horizontal="center" vertical="center"/>
    </xf>
    <xf numFmtId="9" fontId="12" fillId="10" borderId="8" xfId="5" applyNumberFormat="1" applyFont="1" applyFill="1" applyBorder="1" applyAlignment="1">
      <alignment horizontal="right"/>
    </xf>
    <xf numFmtId="179" fontId="12" fillId="5" borderId="2" xfId="3" applyNumberFormat="1" applyFont="1" applyFill="1" applyBorder="1" applyAlignment="1">
      <alignment vertical="center"/>
    </xf>
    <xf numFmtId="0" fontId="12" fillId="4" borderId="2" xfId="5" applyFont="1" applyFill="1" applyBorder="1" applyAlignment="1">
      <alignment vertical="center"/>
    </xf>
    <xf numFmtId="0" fontId="12" fillId="12" borderId="0" xfId="4" applyFont="1" applyFill="1" applyAlignment="1">
      <alignment vertical="center"/>
    </xf>
    <xf numFmtId="0" fontId="0" fillId="2" borderId="2" xfId="0" applyFont="1" applyFill="1" applyBorder="1" applyAlignment="1">
      <alignment vertical="center" wrapText="1"/>
    </xf>
    <xf numFmtId="0" fontId="0" fillId="2" borderId="2" xfId="0" applyFont="1" applyFill="1" applyBorder="1" applyAlignment="1">
      <alignment vertical="center"/>
    </xf>
    <xf numFmtId="176" fontId="0" fillId="0" borderId="5" xfId="0" applyNumberFormat="1" applyBorder="1" applyAlignment="1">
      <alignment horizontal="center" vertical="center" shrinkToFit="1"/>
    </xf>
    <xf numFmtId="179" fontId="20" fillId="6" borderId="11" xfId="3" applyNumberFormat="1" applyFont="1" applyFill="1" applyBorder="1" applyAlignment="1">
      <alignment horizontal="left" vertical="center"/>
    </xf>
    <xf numFmtId="179" fontId="20" fillId="6" borderId="12" xfId="3" applyNumberFormat="1" applyFont="1" applyFill="1" applyBorder="1" applyAlignment="1">
      <alignment horizontal="center" vertical="center"/>
    </xf>
    <xf numFmtId="179" fontId="20" fillId="6" borderId="10" xfId="3" applyNumberFormat="1" applyFont="1" applyFill="1" applyBorder="1" applyAlignment="1">
      <alignment vertical="center"/>
    </xf>
    <xf numFmtId="179" fontId="20" fillId="0" borderId="14" xfId="3" applyNumberFormat="1" applyFont="1" applyFill="1" applyBorder="1" applyAlignment="1">
      <alignment vertical="center"/>
    </xf>
    <xf numFmtId="179" fontId="20" fillId="4" borderId="9" xfId="3" applyNumberFormat="1" applyFont="1" applyFill="1" applyBorder="1" applyAlignment="1">
      <alignment horizontal="left" vertical="center"/>
    </xf>
    <xf numFmtId="179" fontId="20" fillId="4" borderId="12" xfId="3" applyNumberFormat="1" applyFont="1" applyFill="1" applyBorder="1" applyAlignment="1">
      <alignment horizontal="center" vertical="center"/>
    </xf>
    <xf numFmtId="179" fontId="20" fillId="6" borderId="7" xfId="3" applyNumberFormat="1" applyFont="1" applyFill="1" applyBorder="1" applyAlignment="1">
      <alignment horizontal="center" vertical="center"/>
    </xf>
    <xf numFmtId="179" fontId="20" fillId="6" borderId="1" xfId="3" applyNumberFormat="1" applyFont="1" applyFill="1" applyBorder="1" applyAlignment="1">
      <alignment vertical="center"/>
    </xf>
    <xf numFmtId="179" fontId="20" fillId="0" borderId="2" xfId="3" applyNumberFormat="1" applyFont="1" applyFill="1" applyBorder="1" applyAlignment="1">
      <alignment vertical="center"/>
    </xf>
    <xf numFmtId="179" fontId="20" fillId="6" borderId="13" xfId="3" applyNumberFormat="1" applyFont="1" applyFill="1" applyBorder="1" applyAlignment="1">
      <alignment horizontal="left" vertical="center"/>
    </xf>
    <xf numFmtId="0" fontId="19" fillId="12" borderId="2" xfId="0" applyFont="1" applyFill="1" applyBorder="1">
      <alignment vertical="center"/>
    </xf>
    <xf numFmtId="38" fontId="0" fillId="0" borderId="2" xfId="3" applyFont="1" applyBorder="1">
      <alignment vertical="center"/>
    </xf>
    <xf numFmtId="38" fontId="0" fillId="0" borderId="3" xfId="3" applyFont="1" applyBorder="1">
      <alignment vertical="center"/>
    </xf>
    <xf numFmtId="182" fontId="0" fillId="0" borderId="1" xfId="0" applyNumberFormat="1" applyBorder="1" applyAlignment="1">
      <alignment vertical="center" wrapText="1"/>
    </xf>
    <xf numFmtId="182" fontId="0" fillId="0" borderId="2" xfId="0" applyNumberFormat="1" applyBorder="1">
      <alignment vertical="center"/>
    </xf>
    <xf numFmtId="182" fontId="0" fillId="0" borderId="3" xfId="0" applyNumberFormat="1" applyBorder="1">
      <alignment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21" fillId="0" borderId="0" xfId="0" applyFont="1" applyAlignment="1">
      <alignment vertical="center" wrapText="1"/>
    </xf>
    <xf numFmtId="176" fontId="0" fillId="0" borderId="8" xfId="0" applyNumberFormat="1" applyBorder="1" applyAlignment="1">
      <alignment horizontal="center" vertical="center"/>
    </xf>
    <xf numFmtId="176" fontId="0" fillId="0" borderId="24" xfId="0" applyNumberFormat="1" applyBorder="1" applyAlignment="1">
      <alignment horizontal="center" vertical="center"/>
    </xf>
    <xf numFmtId="0" fontId="21" fillId="0" borderId="0" xfId="0" applyFont="1" applyAlignment="1">
      <alignment horizontal="center" vertical="center" wrapText="1"/>
    </xf>
    <xf numFmtId="0" fontId="22" fillId="0" borderId="2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shrinkToFit="1"/>
    </xf>
    <xf numFmtId="0" fontId="0" fillId="0" borderId="25" xfId="0" applyFont="1" applyBorder="1" applyAlignment="1">
      <alignment horizontal="center" vertical="center"/>
    </xf>
    <xf numFmtId="0" fontId="22" fillId="0" borderId="26" xfId="0" applyFont="1" applyFill="1" applyBorder="1" applyAlignment="1">
      <alignment horizontal="center" vertical="center" wrapText="1" shrinkToFit="1"/>
    </xf>
    <xf numFmtId="0" fontId="22" fillId="0" borderId="27" xfId="0" applyFont="1" applyFill="1" applyBorder="1" applyAlignment="1">
      <alignment horizontal="center" vertical="center" shrinkToFit="1"/>
    </xf>
    <xf numFmtId="0" fontId="22" fillId="0" borderId="28"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26" xfId="0" applyFont="1" applyFill="1" applyBorder="1" applyAlignment="1">
      <alignment horizontal="center" vertical="center" shrinkToFit="1"/>
    </xf>
    <xf numFmtId="0" fontId="0" fillId="2" borderId="0" xfId="0" applyFont="1" applyFill="1" applyAlignment="1">
      <alignment horizontal="left" vertical="center" wrapText="1"/>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0" borderId="1" xfId="0" applyBorder="1" applyAlignment="1">
      <alignment horizontal="center" vertical="center" shrinkToFit="1"/>
    </xf>
    <xf numFmtId="0" fontId="4" fillId="2" borderId="1" xfId="0" applyFont="1" applyFill="1" applyBorder="1" applyAlignment="1">
      <alignment horizontal="center" vertical="center" shrinkToFit="1"/>
    </xf>
    <xf numFmtId="0" fontId="14" fillId="2" borderId="14" xfId="0" applyFont="1" applyFill="1" applyBorder="1" applyAlignment="1">
      <alignment horizontal="center" vertical="center" wrapText="1" shrinkToFit="1"/>
    </xf>
    <xf numFmtId="0" fontId="14" fillId="2" borderId="1" xfId="0" applyFont="1" applyFill="1" applyBorder="1" applyAlignment="1">
      <alignment horizontal="center" vertical="center" shrinkToFit="1"/>
    </xf>
    <xf numFmtId="0" fontId="9"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vertical="center"/>
    </xf>
    <xf numFmtId="179" fontId="5" fillId="3" borderId="0" xfId="3" applyNumberFormat="1" applyFont="1" applyFill="1" applyAlignment="1">
      <alignment horizontal="left" vertical="center"/>
    </xf>
    <xf numFmtId="179" fontId="12" fillId="0" borderId="11" xfId="3" applyNumberFormat="1" applyFont="1" applyBorder="1" applyAlignment="1">
      <alignment horizontal="center" vertical="center"/>
    </xf>
    <xf numFmtId="179" fontId="12" fillId="0" borderId="15" xfId="3" applyNumberFormat="1" applyFont="1" applyBorder="1" applyAlignment="1">
      <alignment horizontal="center" vertical="center"/>
    </xf>
    <xf numFmtId="179" fontId="12" fillId="0" borderId="7" xfId="3" applyNumberFormat="1" applyFont="1" applyBorder="1" applyAlignment="1">
      <alignment horizontal="center" vertical="center"/>
    </xf>
    <xf numFmtId="179" fontId="12" fillId="0" borderId="13" xfId="3" applyNumberFormat="1" applyFont="1" applyBorder="1" applyAlignment="1">
      <alignment horizontal="center" vertical="center"/>
    </xf>
    <xf numFmtId="179" fontId="12" fillId="0" borderId="0" xfId="3" applyNumberFormat="1" applyFont="1" applyBorder="1" applyAlignment="1">
      <alignment horizontal="center" vertical="center"/>
    </xf>
    <xf numFmtId="179" fontId="12" fillId="0" borderId="30" xfId="3" applyNumberFormat="1" applyFont="1" applyBorder="1" applyAlignment="1">
      <alignment horizontal="center" vertical="center"/>
    </xf>
    <xf numFmtId="179" fontId="12" fillId="0" borderId="5" xfId="3" applyNumberFormat="1" applyFont="1" applyBorder="1" applyAlignment="1">
      <alignment horizontal="center" vertical="center"/>
    </xf>
    <xf numFmtId="179" fontId="12" fillId="0" borderId="31" xfId="3" applyNumberFormat="1" applyFont="1" applyBorder="1" applyAlignment="1">
      <alignment horizontal="center" vertical="center"/>
    </xf>
    <xf numFmtId="179" fontId="12" fillId="0" borderId="32" xfId="3" applyNumberFormat="1" applyFont="1" applyBorder="1" applyAlignment="1">
      <alignment horizontal="center" vertical="center"/>
    </xf>
    <xf numFmtId="0" fontId="12" fillId="0" borderId="2" xfId="4" applyFont="1" applyBorder="1" applyAlignment="1">
      <alignment vertical="center" wrapText="1"/>
    </xf>
    <xf numFmtId="0" fontId="0" fillId="0" borderId="2" xfId="0" applyBorder="1" applyAlignment="1">
      <alignment vertical="center"/>
    </xf>
    <xf numFmtId="179" fontId="5" fillId="13" borderId="2" xfId="3" applyNumberFormat="1" applyFont="1" applyFill="1" applyBorder="1" applyAlignment="1">
      <alignment horizontal="center" vertical="center"/>
    </xf>
    <xf numFmtId="0" fontId="16" fillId="13" borderId="2" xfId="0" applyFont="1" applyFill="1" applyBorder="1" applyAlignment="1">
      <alignment horizontal="center" vertical="center"/>
    </xf>
    <xf numFmtId="179" fontId="5" fillId="14" borderId="2" xfId="3" applyNumberFormat="1" applyFont="1" applyFill="1" applyBorder="1" applyAlignment="1">
      <alignment horizontal="center" vertical="center"/>
    </xf>
    <xf numFmtId="0" fontId="16" fillId="14" borderId="2" xfId="0" applyFont="1" applyFill="1" applyBorder="1" applyAlignment="1">
      <alignment horizontal="center" vertical="center"/>
    </xf>
    <xf numFmtId="0" fontId="0" fillId="2" borderId="1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distributed" vertical="center" indent="1"/>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7" xfId="0" applyFont="1" applyFill="1" applyBorder="1" applyAlignment="1">
      <alignment horizontal="center" vertical="center"/>
    </xf>
  </cellXfs>
  <cellStyles count="6">
    <cellStyle name="oft Excel]_x000d__x000a_Comment=open=/f を指定すると、ユーザー定義関数を関数貼り付けの一覧に登録することができます。_x000d__x000a_Maximized" xfId="1"/>
    <cellStyle name="TANDIC=C:\" xfId="2"/>
    <cellStyle name="桁区切り" xfId="3" builtinId="6"/>
    <cellStyle name="標準" xfId="0" builtinId="0"/>
    <cellStyle name="標準_(項)施設庁推計(1227)試算_（項）防衛施設庁（総括表）_☆対見直し推計等（比較表）_（項）施設庁総括表" xfId="4"/>
    <cellStyle name="標準_コピー ～ ■21'査定案計数表（地方防衛局）" xfId="5"/>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31</xdr:row>
      <xdr:rowOff>0</xdr:rowOff>
    </xdr:from>
    <xdr:to>
      <xdr:col>23</xdr:col>
      <xdr:colOff>200025</xdr:colOff>
      <xdr:row>31</xdr:row>
      <xdr:rowOff>0</xdr:rowOff>
    </xdr:to>
    <xdr:sp macro="" textlink="">
      <xdr:nvSpPr>
        <xdr:cNvPr id="1635" name="Text Box 1"/>
        <xdr:cNvSpPr txBox="1">
          <a:spLocks noChangeArrowheads="1"/>
        </xdr:cNvSpPr>
      </xdr:nvSpPr>
      <xdr:spPr bwMode="auto">
        <a:xfrm>
          <a:off x="30060900" y="128301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31</xdr:row>
      <xdr:rowOff>0</xdr:rowOff>
    </xdr:from>
    <xdr:to>
      <xdr:col>23</xdr:col>
      <xdr:colOff>200025</xdr:colOff>
      <xdr:row>31</xdr:row>
      <xdr:rowOff>0</xdr:rowOff>
    </xdr:to>
    <xdr:sp macro="" textlink="">
      <xdr:nvSpPr>
        <xdr:cNvPr id="1636" name="Text Box 2"/>
        <xdr:cNvSpPr txBox="1">
          <a:spLocks noChangeArrowheads="1"/>
        </xdr:cNvSpPr>
      </xdr:nvSpPr>
      <xdr:spPr bwMode="auto">
        <a:xfrm>
          <a:off x="30060900" y="128301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31</xdr:row>
      <xdr:rowOff>0</xdr:rowOff>
    </xdr:from>
    <xdr:to>
      <xdr:col>23</xdr:col>
      <xdr:colOff>200025</xdr:colOff>
      <xdr:row>31</xdr:row>
      <xdr:rowOff>0</xdr:rowOff>
    </xdr:to>
    <xdr:sp macro="" textlink="">
      <xdr:nvSpPr>
        <xdr:cNvPr id="1637" name="Text Box 4"/>
        <xdr:cNvSpPr txBox="1">
          <a:spLocks noChangeArrowheads="1"/>
        </xdr:cNvSpPr>
      </xdr:nvSpPr>
      <xdr:spPr bwMode="auto">
        <a:xfrm>
          <a:off x="30060900" y="128301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31</xdr:row>
      <xdr:rowOff>0</xdr:rowOff>
    </xdr:from>
    <xdr:to>
      <xdr:col>23</xdr:col>
      <xdr:colOff>200025</xdr:colOff>
      <xdr:row>31</xdr:row>
      <xdr:rowOff>0</xdr:rowOff>
    </xdr:to>
    <xdr:sp macro="" textlink="">
      <xdr:nvSpPr>
        <xdr:cNvPr id="1638" name="Text Box 5"/>
        <xdr:cNvSpPr txBox="1">
          <a:spLocks noChangeArrowheads="1"/>
        </xdr:cNvSpPr>
      </xdr:nvSpPr>
      <xdr:spPr bwMode="auto">
        <a:xfrm>
          <a:off x="30060900" y="128301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1075057</xdr:colOff>
      <xdr:row>31</xdr:row>
      <xdr:rowOff>87923</xdr:rowOff>
    </xdr:from>
    <xdr:to>
      <xdr:col>14</xdr:col>
      <xdr:colOff>1177636</xdr:colOff>
      <xdr:row>38</xdr:row>
      <xdr:rowOff>11990</xdr:rowOff>
    </xdr:to>
    <xdr:sp macro="" textlink="">
      <xdr:nvSpPr>
        <xdr:cNvPr id="2" name="テキスト ボックス 1">
          <a:extLst>
            <a:ext uri="{FF2B5EF4-FFF2-40B4-BE49-F238E27FC236}">
              <a16:creationId xmlns:a16="http://schemas.microsoft.com/office/drawing/2014/main" id="{99BDE503-CFD4-45FF-91FB-ABA138EE56DE}"/>
            </a:ext>
          </a:extLst>
        </xdr:cNvPr>
        <xdr:cNvSpPr txBox="1"/>
      </xdr:nvSpPr>
      <xdr:spPr>
        <a:xfrm>
          <a:off x="10219057" y="11708423"/>
          <a:ext cx="9194624" cy="1863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（記載要領）</a:t>
          </a:r>
          <a:endParaRPr kumimoji="1" lang="en-US" altLang="ja-JP" sz="1200"/>
        </a:p>
        <a:p>
          <a:endParaRPr kumimoji="1" lang="en-US" altLang="ja-JP" sz="1200"/>
        </a:p>
        <a:p>
          <a:r>
            <a:rPr kumimoji="1" lang="ja-JP" altLang="en-US" sz="1200"/>
            <a:t>１　（目）庁費及び（目）職員旅費について、各月ごとに支出済額（戻入額を含む）を記載する。</a:t>
          </a:r>
          <a:endParaRPr kumimoji="1" lang="en-US" altLang="ja-JP" sz="1200"/>
        </a:p>
        <a:p>
          <a:r>
            <a:rPr kumimoji="1" lang="ja-JP" altLang="en-US" sz="1200"/>
            <a:t>２　ＡＤＡＭＳの支出済額と整合性を図ること。</a:t>
          </a:r>
          <a:endParaRPr kumimoji="1" lang="en-US" altLang="ja-JP" sz="1200"/>
        </a:p>
        <a:p>
          <a:r>
            <a:rPr kumimoji="1" lang="ja-JP" altLang="en-US" sz="1200"/>
            <a:t>３　前年度の</a:t>
          </a:r>
          <a:r>
            <a:rPr kumimoji="1" lang="en-US" altLang="ja-JP" sz="1200"/>
            <a:t>4/</a:t>
          </a:r>
          <a:r>
            <a:rPr kumimoji="1" lang="ja-JP" altLang="en-US" sz="1200"/>
            <a:t>四半期計、</a:t>
          </a:r>
          <a:r>
            <a:rPr kumimoji="1" lang="en-US" altLang="ja-JP" sz="1200"/>
            <a:t>4/</a:t>
          </a:r>
          <a:r>
            <a:rPr kumimoji="1" lang="ja-JP" altLang="en-US" sz="1200"/>
            <a:t>四半期支出割合及び支出の類型学を記載する。</a:t>
          </a:r>
          <a:endParaRPr kumimoji="1" lang="en-US" altLang="ja-JP" sz="1200"/>
        </a:p>
        <a:p>
          <a:r>
            <a:rPr kumimoji="1" lang="ja-JP" altLang="en-US" sz="1200"/>
            <a:t>３　第４／四半期の支出済額の当該年度における支出額及び支出割合が前年度より増加している科目があった場合</a:t>
          </a:r>
          <a:endParaRPr kumimoji="1" lang="en-US" altLang="ja-JP" sz="1200"/>
        </a:p>
        <a:p>
          <a:r>
            <a:rPr kumimoji="1" lang="ja-JP" altLang="en-US" sz="1200"/>
            <a:t>（前年度の比較において、赤字となったもの）は、理由を付すこと。</a:t>
          </a:r>
          <a:endParaRPr kumimoji="1" lang="en-US" altLang="ja-JP" sz="1200"/>
        </a:p>
        <a:p>
          <a:r>
            <a:rPr kumimoji="1" lang="ja-JP" altLang="en-US" sz="1200"/>
            <a:t>４　行の削除は行わないでください。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1"/>
  <sheetViews>
    <sheetView tabSelected="1" view="pageBreakPreview" zoomScale="85" zoomScaleNormal="100" zoomScaleSheetLayoutView="85" workbookViewId="0">
      <selection activeCell="A2" sqref="A2:I2"/>
    </sheetView>
  </sheetViews>
  <sheetFormatPr defaultRowHeight="13.5"/>
  <cols>
    <col min="1" max="1" width="24.25" customWidth="1"/>
    <col min="2" max="3" width="23.5" customWidth="1"/>
    <col min="4" max="4" width="14.5" customWidth="1"/>
    <col min="5" max="5" width="10.125" customWidth="1"/>
    <col min="6" max="6" width="25" customWidth="1"/>
    <col min="7" max="7" width="16" bestFit="1" customWidth="1"/>
    <col min="8" max="9" width="11.875" customWidth="1"/>
    <col min="10" max="11" width="6.5" customWidth="1"/>
  </cols>
  <sheetData>
    <row r="1" spans="1:11" ht="15">
      <c r="I1" s="8" t="s">
        <v>7</v>
      </c>
      <c r="K1" s="8"/>
    </row>
    <row r="2" spans="1:11" ht="32.1" customHeight="1">
      <c r="A2" s="131" t="s">
        <v>133</v>
      </c>
      <c r="B2" s="131"/>
      <c r="C2" s="131"/>
      <c r="D2" s="131"/>
      <c r="E2" s="131"/>
      <c r="F2" s="131"/>
      <c r="G2" s="131"/>
      <c r="H2" s="131"/>
      <c r="I2" s="131"/>
      <c r="J2" s="128"/>
      <c r="K2" s="9"/>
    </row>
    <row r="3" spans="1:11" ht="14.25" thickBot="1">
      <c r="A3" t="s">
        <v>297</v>
      </c>
    </row>
    <row r="4" spans="1:11" ht="47.1" customHeight="1">
      <c r="A4" s="140" t="s">
        <v>2</v>
      </c>
      <c r="B4" s="142" t="s">
        <v>3</v>
      </c>
      <c r="C4" s="142" t="s">
        <v>117</v>
      </c>
      <c r="D4" s="138" t="s">
        <v>119</v>
      </c>
      <c r="E4" s="142" t="s">
        <v>4</v>
      </c>
      <c r="F4" s="144" t="s">
        <v>120</v>
      </c>
      <c r="G4" s="132" t="s">
        <v>298</v>
      </c>
      <c r="H4" s="134" t="s">
        <v>5</v>
      </c>
      <c r="I4" s="135"/>
    </row>
    <row r="5" spans="1:11" ht="28.15" customHeight="1" thickBot="1">
      <c r="A5" s="141"/>
      <c r="B5" s="143"/>
      <c r="C5" s="143"/>
      <c r="D5" s="139"/>
      <c r="E5" s="143"/>
      <c r="F5" s="139"/>
      <c r="G5" s="133"/>
      <c r="H5" s="136" t="s">
        <v>6</v>
      </c>
      <c r="I5" s="137"/>
    </row>
    <row r="6" spans="1:11" ht="57" customHeight="1">
      <c r="A6" s="4" t="s">
        <v>142</v>
      </c>
      <c r="B6" s="5" t="s">
        <v>143</v>
      </c>
      <c r="C6" s="117">
        <v>6000020362034</v>
      </c>
      <c r="D6" s="94">
        <v>2581000</v>
      </c>
      <c r="E6" s="1" t="s">
        <v>144</v>
      </c>
      <c r="F6" s="5" t="s">
        <v>145</v>
      </c>
      <c r="G6" s="103">
        <v>44711</v>
      </c>
      <c r="H6" s="6"/>
      <c r="I6" s="7"/>
    </row>
    <row r="7" spans="1:11" ht="57" customHeight="1">
      <c r="A7" s="124" t="s">
        <v>146</v>
      </c>
      <c r="B7" s="2" t="s">
        <v>147</v>
      </c>
      <c r="C7" s="118">
        <v>2000020352063</v>
      </c>
      <c r="D7" s="115">
        <v>69010000</v>
      </c>
      <c r="E7" s="2" t="s">
        <v>144</v>
      </c>
      <c r="F7" s="126" t="s">
        <v>145</v>
      </c>
      <c r="G7" s="129">
        <v>44763</v>
      </c>
      <c r="H7" s="6"/>
      <c r="I7" s="7"/>
    </row>
    <row r="8" spans="1:11" ht="57" customHeight="1">
      <c r="A8" s="124" t="s">
        <v>148</v>
      </c>
      <c r="B8" s="2" t="s">
        <v>149</v>
      </c>
      <c r="C8" s="118">
        <v>4000020330001</v>
      </c>
      <c r="D8" s="115">
        <v>124839000</v>
      </c>
      <c r="E8" s="2" t="s">
        <v>144</v>
      </c>
      <c r="F8" s="126" t="s">
        <v>145</v>
      </c>
      <c r="G8" s="129">
        <v>44783</v>
      </c>
      <c r="H8" s="6"/>
      <c r="I8" s="7"/>
    </row>
    <row r="9" spans="1:11" ht="57" customHeight="1">
      <c r="A9" s="124" t="s">
        <v>150</v>
      </c>
      <c r="B9" s="2" t="s">
        <v>149</v>
      </c>
      <c r="C9" s="118">
        <v>4000020330001</v>
      </c>
      <c r="D9" s="115">
        <v>2193000</v>
      </c>
      <c r="E9" s="2" t="s">
        <v>144</v>
      </c>
      <c r="F9" s="126" t="s">
        <v>145</v>
      </c>
      <c r="G9" s="129">
        <v>44811</v>
      </c>
      <c r="H9" s="6"/>
      <c r="I9" s="7"/>
    </row>
    <row r="10" spans="1:11" ht="42" customHeight="1">
      <c r="A10" s="124" t="s">
        <v>151</v>
      </c>
      <c r="B10" s="2" t="s">
        <v>152</v>
      </c>
      <c r="C10" s="118">
        <v>8000020364029</v>
      </c>
      <c r="D10" s="115">
        <v>1716000</v>
      </c>
      <c r="E10" s="2" t="s">
        <v>1</v>
      </c>
      <c r="F10" s="126" t="s">
        <v>299</v>
      </c>
      <c r="G10" s="129">
        <v>44711</v>
      </c>
      <c r="H10" s="6"/>
      <c r="I10" s="7"/>
    </row>
    <row r="11" spans="1:11" ht="42" customHeight="1">
      <c r="A11" s="124" t="s">
        <v>153</v>
      </c>
      <c r="B11" s="2" t="s">
        <v>152</v>
      </c>
      <c r="C11" s="118">
        <v>8000020364029</v>
      </c>
      <c r="D11" s="115">
        <v>26056000</v>
      </c>
      <c r="E11" s="2" t="s">
        <v>1</v>
      </c>
      <c r="F11" s="126" t="s">
        <v>299</v>
      </c>
      <c r="G11" s="129">
        <v>44711</v>
      </c>
      <c r="H11" s="6"/>
      <c r="I11" s="7"/>
    </row>
    <row r="12" spans="1:11" ht="57" customHeight="1">
      <c r="A12" s="124" t="s">
        <v>154</v>
      </c>
      <c r="B12" s="2" t="s">
        <v>155</v>
      </c>
      <c r="C12" s="118"/>
      <c r="D12" s="115">
        <v>23477850</v>
      </c>
      <c r="E12" s="2" t="s">
        <v>1</v>
      </c>
      <c r="F12" s="126" t="s">
        <v>299</v>
      </c>
      <c r="G12" s="129">
        <v>44740</v>
      </c>
      <c r="H12" s="6"/>
      <c r="I12" s="7"/>
    </row>
    <row r="13" spans="1:11" ht="57" customHeight="1">
      <c r="A13" s="124" t="s">
        <v>156</v>
      </c>
      <c r="B13" s="2" t="s">
        <v>157</v>
      </c>
      <c r="C13" s="118"/>
      <c r="D13" s="115">
        <v>2782890</v>
      </c>
      <c r="E13" s="2" t="s">
        <v>1</v>
      </c>
      <c r="F13" s="126" t="s">
        <v>299</v>
      </c>
      <c r="G13" s="129">
        <v>44741</v>
      </c>
      <c r="H13" s="6"/>
      <c r="I13" s="7"/>
    </row>
    <row r="14" spans="1:11" ht="42" customHeight="1">
      <c r="A14" s="124" t="s">
        <v>158</v>
      </c>
      <c r="B14" s="2" t="s">
        <v>159</v>
      </c>
      <c r="C14" s="118">
        <v>9000020364011</v>
      </c>
      <c r="D14" s="115">
        <v>1726000</v>
      </c>
      <c r="E14" s="2" t="s">
        <v>1</v>
      </c>
      <c r="F14" s="126" t="s">
        <v>299</v>
      </c>
      <c r="G14" s="129">
        <v>44749</v>
      </c>
      <c r="H14" s="6"/>
      <c r="I14" s="7"/>
    </row>
    <row r="15" spans="1:11" ht="56.25" customHeight="1">
      <c r="A15" s="124" t="s">
        <v>160</v>
      </c>
      <c r="B15" s="2" t="s">
        <v>161</v>
      </c>
      <c r="C15" s="118"/>
      <c r="D15" s="115">
        <v>150398300</v>
      </c>
      <c r="E15" s="2" t="s">
        <v>1</v>
      </c>
      <c r="F15" s="126" t="s">
        <v>299</v>
      </c>
      <c r="G15" s="129">
        <v>44750</v>
      </c>
      <c r="H15" s="6"/>
      <c r="I15" s="7"/>
    </row>
    <row r="16" spans="1:11" ht="56.25" customHeight="1">
      <c r="A16" s="124" t="s">
        <v>162</v>
      </c>
      <c r="B16" s="2" t="s">
        <v>163</v>
      </c>
      <c r="C16" s="118"/>
      <c r="D16" s="115">
        <v>319619900</v>
      </c>
      <c r="E16" s="2" t="s">
        <v>1</v>
      </c>
      <c r="F16" s="126" t="s">
        <v>299</v>
      </c>
      <c r="G16" s="129">
        <v>44750</v>
      </c>
      <c r="H16" s="6"/>
      <c r="I16" s="7"/>
    </row>
    <row r="17" spans="1:9" ht="56.25" customHeight="1">
      <c r="A17" s="124" t="s">
        <v>164</v>
      </c>
      <c r="B17" s="2" t="s">
        <v>165</v>
      </c>
      <c r="C17" s="118"/>
      <c r="D17" s="115">
        <v>878130</v>
      </c>
      <c r="E17" s="2" t="s">
        <v>1</v>
      </c>
      <c r="F17" s="126" t="s">
        <v>299</v>
      </c>
      <c r="G17" s="129">
        <v>44767</v>
      </c>
      <c r="H17" s="6"/>
      <c r="I17" s="7"/>
    </row>
    <row r="18" spans="1:9" ht="56.25" customHeight="1">
      <c r="A18" s="124" t="s">
        <v>166</v>
      </c>
      <c r="B18" s="2" t="s">
        <v>165</v>
      </c>
      <c r="C18" s="118"/>
      <c r="D18" s="115">
        <v>2923900</v>
      </c>
      <c r="E18" s="2" t="s">
        <v>1</v>
      </c>
      <c r="F18" s="126" t="s">
        <v>299</v>
      </c>
      <c r="G18" s="129">
        <v>44771</v>
      </c>
      <c r="H18" s="6"/>
      <c r="I18" s="7"/>
    </row>
    <row r="19" spans="1:9" ht="56.25" customHeight="1">
      <c r="A19" s="124" t="s">
        <v>167</v>
      </c>
      <c r="B19" s="2" t="s">
        <v>168</v>
      </c>
      <c r="C19" s="118"/>
      <c r="D19" s="115">
        <v>131670</v>
      </c>
      <c r="E19" s="2" t="s">
        <v>1</v>
      </c>
      <c r="F19" s="126" t="s">
        <v>299</v>
      </c>
      <c r="G19" s="129">
        <v>44792</v>
      </c>
      <c r="H19" s="6"/>
      <c r="I19" s="7"/>
    </row>
    <row r="20" spans="1:9" ht="56.25" customHeight="1">
      <c r="A20" s="124" t="s">
        <v>169</v>
      </c>
      <c r="B20" s="2" t="s">
        <v>170</v>
      </c>
      <c r="C20" s="118"/>
      <c r="D20" s="115">
        <v>27312800</v>
      </c>
      <c r="E20" s="2" t="s">
        <v>1</v>
      </c>
      <c r="F20" s="126" t="s">
        <v>299</v>
      </c>
      <c r="G20" s="129">
        <v>44792</v>
      </c>
      <c r="H20" s="6"/>
      <c r="I20" s="7"/>
    </row>
    <row r="21" spans="1:9" ht="56.25" customHeight="1">
      <c r="A21" s="124" t="s">
        <v>171</v>
      </c>
      <c r="B21" s="2" t="s">
        <v>172</v>
      </c>
      <c r="C21" s="118"/>
      <c r="D21" s="115">
        <v>1687950</v>
      </c>
      <c r="E21" s="2" t="s">
        <v>1</v>
      </c>
      <c r="F21" s="126" t="s">
        <v>299</v>
      </c>
      <c r="G21" s="129">
        <v>44792</v>
      </c>
      <c r="H21" s="6"/>
      <c r="I21" s="7"/>
    </row>
    <row r="22" spans="1:9" ht="56.25" customHeight="1">
      <c r="A22" s="124" t="s">
        <v>173</v>
      </c>
      <c r="B22" s="2" t="s">
        <v>174</v>
      </c>
      <c r="C22" s="118"/>
      <c r="D22" s="115">
        <v>82290600</v>
      </c>
      <c r="E22" s="2" t="s">
        <v>1</v>
      </c>
      <c r="F22" s="126" t="s">
        <v>299</v>
      </c>
      <c r="G22" s="129">
        <v>44830</v>
      </c>
      <c r="H22" s="6"/>
      <c r="I22" s="7"/>
    </row>
    <row r="23" spans="1:9" ht="57" customHeight="1">
      <c r="A23" s="124" t="s">
        <v>175</v>
      </c>
      <c r="B23" s="2" t="s">
        <v>161</v>
      </c>
      <c r="C23" s="118"/>
      <c r="D23" s="115">
        <v>121012400</v>
      </c>
      <c r="E23" s="2" t="s">
        <v>1</v>
      </c>
      <c r="F23" s="126" t="s">
        <v>299</v>
      </c>
      <c r="G23" s="129">
        <v>44830</v>
      </c>
      <c r="H23" s="6"/>
      <c r="I23" s="7"/>
    </row>
    <row r="24" spans="1:9" ht="57" customHeight="1">
      <c r="A24" s="124" t="s">
        <v>176</v>
      </c>
      <c r="B24" s="2" t="s">
        <v>177</v>
      </c>
      <c r="C24" s="118"/>
      <c r="D24" s="115">
        <v>29793060</v>
      </c>
      <c r="E24" s="2" t="s">
        <v>1</v>
      </c>
      <c r="F24" s="126" t="s">
        <v>299</v>
      </c>
      <c r="G24" s="129">
        <v>44834</v>
      </c>
      <c r="H24" s="6"/>
      <c r="I24" s="7"/>
    </row>
    <row r="25" spans="1:9" ht="42" customHeight="1">
      <c r="A25" s="124" t="s">
        <v>178</v>
      </c>
      <c r="B25" s="2" t="s">
        <v>179</v>
      </c>
      <c r="C25" s="118">
        <v>1000020352080</v>
      </c>
      <c r="D25" s="115">
        <v>1720000</v>
      </c>
      <c r="E25" s="2" t="s">
        <v>1</v>
      </c>
      <c r="F25" s="126" t="s">
        <v>180</v>
      </c>
      <c r="G25" s="129">
        <v>44690</v>
      </c>
      <c r="H25" s="6"/>
      <c r="I25" s="7"/>
    </row>
    <row r="26" spans="1:9" ht="42" customHeight="1">
      <c r="A26" s="124" t="s">
        <v>181</v>
      </c>
      <c r="B26" s="2" t="s">
        <v>182</v>
      </c>
      <c r="C26" s="118">
        <v>5000020358487</v>
      </c>
      <c r="D26" s="115">
        <v>17361000</v>
      </c>
      <c r="E26" s="2" t="s">
        <v>1</v>
      </c>
      <c r="F26" s="126" t="s">
        <v>180</v>
      </c>
      <c r="G26" s="129">
        <v>44692</v>
      </c>
      <c r="H26" s="6"/>
      <c r="I26" s="7"/>
    </row>
    <row r="27" spans="1:9" ht="42" customHeight="1">
      <c r="A27" s="124" t="s">
        <v>183</v>
      </c>
      <c r="B27" s="2" t="s">
        <v>184</v>
      </c>
      <c r="C27" s="118">
        <v>9000020392111</v>
      </c>
      <c r="D27" s="115">
        <v>16586000</v>
      </c>
      <c r="E27" s="2" t="s">
        <v>1</v>
      </c>
      <c r="F27" s="126" t="s">
        <v>180</v>
      </c>
      <c r="G27" s="129">
        <v>44739</v>
      </c>
      <c r="H27" s="6"/>
      <c r="I27" s="7"/>
    </row>
    <row r="28" spans="1:9" ht="42" customHeight="1">
      <c r="A28" s="124" t="s">
        <v>185</v>
      </c>
      <c r="B28" s="2" t="s">
        <v>186</v>
      </c>
      <c r="C28" s="118">
        <v>4000020392090</v>
      </c>
      <c r="D28" s="115">
        <v>125361000</v>
      </c>
      <c r="E28" s="2" t="s">
        <v>1</v>
      </c>
      <c r="F28" s="126" t="s">
        <v>180</v>
      </c>
      <c r="G28" s="129">
        <v>44742</v>
      </c>
      <c r="H28" s="6"/>
      <c r="I28" s="7"/>
    </row>
    <row r="29" spans="1:9" ht="42" customHeight="1">
      <c r="A29" s="124" t="s">
        <v>187</v>
      </c>
      <c r="B29" s="2" t="s">
        <v>188</v>
      </c>
      <c r="C29" s="118">
        <v>9000020342025</v>
      </c>
      <c r="D29" s="115">
        <v>27775000</v>
      </c>
      <c r="E29" s="2" t="s">
        <v>1</v>
      </c>
      <c r="F29" s="126" t="s">
        <v>180</v>
      </c>
      <c r="G29" s="129">
        <v>44749</v>
      </c>
      <c r="H29" s="6"/>
      <c r="I29" s="7"/>
    </row>
    <row r="30" spans="1:9" ht="42" customHeight="1">
      <c r="A30" s="124" t="s">
        <v>189</v>
      </c>
      <c r="B30" s="2" t="s">
        <v>190</v>
      </c>
      <c r="C30" s="118">
        <v>5000020390003</v>
      </c>
      <c r="D30" s="115">
        <v>332252000</v>
      </c>
      <c r="E30" s="2" t="s">
        <v>1</v>
      </c>
      <c r="F30" s="126" t="s">
        <v>180</v>
      </c>
      <c r="G30" s="129">
        <v>44763</v>
      </c>
      <c r="H30" s="6"/>
      <c r="I30" s="7"/>
    </row>
    <row r="31" spans="1:9" ht="42" customHeight="1">
      <c r="A31" s="124" t="s">
        <v>191</v>
      </c>
      <c r="B31" s="2" t="s">
        <v>192</v>
      </c>
      <c r="C31" s="118">
        <v>8000020312029</v>
      </c>
      <c r="D31" s="115">
        <v>29502000</v>
      </c>
      <c r="E31" s="2" t="s">
        <v>1</v>
      </c>
      <c r="F31" s="126" t="s">
        <v>180</v>
      </c>
      <c r="G31" s="129">
        <v>44764</v>
      </c>
      <c r="H31" s="6"/>
      <c r="I31" s="7"/>
    </row>
    <row r="32" spans="1:9" ht="42" customHeight="1">
      <c r="A32" s="124" t="s">
        <v>193</v>
      </c>
      <c r="B32" s="2" t="s">
        <v>194</v>
      </c>
      <c r="C32" s="118">
        <v>5000020332038</v>
      </c>
      <c r="D32" s="115">
        <v>5327000</v>
      </c>
      <c r="E32" s="2" t="s">
        <v>1</v>
      </c>
      <c r="F32" s="126" t="s">
        <v>195</v>
      </c>
      <c r="G32" s="129">
        <v>44665</v>
      </c>
      <c r="H32" s="6"/>
      <c r="I32" s="7"/>
    </row>
    <row r="33" spans="1:9" ht="42" customHeight="1">
      <c r="A33" s="124" t="s">
        <v>196</v>
      </c>
      <c r="B33" s="2" t="s">
        <v>197</v>
      </c>
      <c r="C33" s="118">
        <v>2000020350001</v>
      </c>
      <c r="D33" s="115">
        <v>69974000</v>
      </c>
      <c r="E33" s="2" t="s">
        <v>1</v>
      </c>
      <c r="F33" s="126" t="s">
        <v>195</v>
      </c>
      <c r="G33" s="129">
        <v>44690</v>
      </c>
      <c r="H33" s="6"/>
      <c r="I33" s="7"/>
    </row>
    <row r="34" spans="1:9" ht="42" customHeight="1">
      <c r="A34" s="124" t="s">
        <v>198</v>
      </c>
      <c r="B34" s="2" t="s">
        <v>192</v>
      </c>
      <c r="C34" s="118">
        <v>8000020312029</v>
      </c>
      <c r="D34" s="115">
        <v>31337000</v>
      </c>
      <c r="E34" s="2" t="s">
        <v>1</v>
      </c>
      <c r="F34" s="126" t="s">
        <v>195</v>
      </c>
      <c r="G34" s="129">
        <v>44692</v>
      </c>
      <c r="H34" s="6"/>
      <c r="I34" s="7"/>
    </row>
    <row r="35" spans="1:9" ht="42" customHeight="1">
      <c r="A35" s="124" t="s">
        <v>199</v>
      </c>
      <c r="B35" s="2" t="s">
        <v>200</v>
      </c>
      <c r="C35" s="118">
        <v>3000020382159</v>
      </c>
      <c r="D35" s="115">
        <v>15336000</v>
      </c>
      <c r="E35" s="2" t="s">
        <v>1</v>
      </c>
      <c r="F35" s="126" t="s">
        <v>195</v>
      </c>
      <c r="G35" s="129">
        <v>44734</v>
      </c>
      <c r="H35" s="6"/>
      <c r="I35" s="7"/>
    </row>
    <row r="36" spans="1:9" ht="42" customHeight="1">
      <c r="A36" s="124" t="s">
        <v>201</v>
      </c>
      <c r="B36" s="2" t="s">
        <v>202</v>
      </c>
      <c r="C36" s="118">
        <v>1000020352080</v>
      </c>
      <c r="D36" s="115">
        <v>4956000</v>
      </c>
      <c r="E36" s="2" t="s">
        <v>1</v>
      </c>
      <c r="F36" s="126" t="s">
        <v>195</v>
      </c>
      <c r="G36" s="129">
        <v>44735</v>
      </c>
      <c r="H36" s="6"/>
      <c r="I36" s="7"/>
    </row>
    <row r="37" spans="1:9" ht="42" customHeight="1">
      <c r="A37" s="124" t="s">
        <v>203</v>
      </c>
      <c r="B37" s="2" t="s">
        <v>202</v>
      </c>
      <c r="C37" s="118">
        <v>1000020352080</v>
      </c>
      <c r="D37" s="115">
        <v>3350000</v>
      </c>
      <c r="E37" s="2" t="s">
        <v>1</v>
      </c>
      <c r="F37" s="126" t="s">
        <v>195</v>
      </c>
      <c r="G37" s="129">
        <v>44755</v>
      </c>
      <c r="H37" s="6"/>
      <c r="I37" s="7"/>
    </row>
    <row r="38" spans="1:9" ht="42" customHeight="1">
      <c r="A38" s="124" t="s">
        <v>204</v>
      </c>
      <c r="B38" s="2" t="s">
        <v>205</v>
      </c>
      <c r="C38" s="118">
        <v>2000020350001</v>
      </c>
      <c r="D38" s="115">
        <v>3304000</v>
      </c>
      <c r="E38" s="2" t="s">
        <v>1</v>
      </c>
      <c r="F38" s="126" t="s">
        <v>195</v>
      </c>
      <c r="G38" s="129">
        <v>44770</v>
      </c>
      <c r="H38" s="6"/>
      <c r="I38" s="7"/>
    </row>
    <row r="39" spans="1:9" ht="42" customHeight="1">
      <c r="A39" s="124" t="s">
        <v>206</v>
      </c>
      <c r="B39" s="2" t="s">
        <v>207</v>
      </c>
      <c r="C39" s="118">
        <v>8000020312045</v>
      </c>
      <c r="D39" s="115">
        <v>5714000</v>
      </c>
      <c r="E39" s="2" t="s">
        <v>1</v>
      </c>
      <c r="F39" s="126" t="s">
        <v>208</v>
      </c>
      <c r="G39" s="129">
        <v>44672</v>
      </c>
      <c r="H39" s="6"/>
      <c r="I39" s="7"/>
    </row>
    <row r="40" spans="1:9" ht="42" customHeight="1">
      <c r="A40" s="124" t="s">
        <v>209</v>
      </c>
      <c r="B40" s="2" t="s">
        <v>202</v>
      </c>
      <c r="C40" s="118">
        <v>1000020352080</v>
      </c>
      <c r="D40" s="115">
        <v>80421000</v>
      </c>
      <c r="E40" s="2" t="s">
        <v>1</v>
      </c>
      <c r="F40" s="126" t="s">
        <v>208</v>
      </c>
      <c r="G40" s="129">
        <v>44708</v>
      </c>
      <c r="H40" s="6"/>
      <c r="I40" s="7"/>
    </row>
    <row r="41" spans="1:9" ht="42" customHeight="1">
      <c r="A41" s="124" t="s">
        <v>210</v>
      </c>
      <c r="B41" s="2" t="s">
        <v>179</v>
      </c>
      <c r="C41" s="118">
        <v>1000020352080</v>
      </c>
      <c r="D41" s="115">
        <v>34804000</v>
      </c>
      <c r="E41" s="2" t="s">
        <v>1</v>
      </c>
      <c r="F41" s="126" t="s">
        <v>208</v>
      </c>
      <c r="G41" s="129">
        <v>44722</v>
      </c>
      <c r="H41" s="6"/>
      <c r="I41" s="7"/>
    </row>
    <row r="42" spans="1:9" ht="42" customHeight="1">
      <c r="A42" s="124" t="s">
        <v>211</v>
      </c>
      <c r="B42" s="2" t="s">
        <v>202</v>
      </c>
      <c r="C42" s="118">
        <v>1000020352080</v>
      </c>
      <c r="D42" s="115">
        <v>3841000</v>
      </c>
      <c r="E42" s="2" t="s">
        <v>1</v>
      </c>
      <c r="F42" s="126" t="s">
        <v>208</v>
      </c>
      <c r="G42" s="129">
        <v>44722</v>
      </c>
      <c r="H42" s="6"/>
      <c r="I42" s="7"/>
    </row>
    <row r="43" spans="1:9" ht="42" customHeight="1">
      <c r="A43" s="124" t="s">
        <v>212</v>
      </c>
      <c r="B43" s="2" t="s">
        <v>179</v>
      </c>
      <c r="C43" s="118">
        <v>1000020352080</v>
      </c>
      <c r="D43" s="115">
        <v>8613000</v>
      </c>
      <c r="E43" s="2" t="s">
        <v>1</v>
      </c>
      <c r="F43" s="126" t="s">
        <v>208</v>
      </c>
      <c r="G43" s="129">
        <v>44763</v>
      </c>
      <c r="H43" s="6"/>
      <c r="I43" s="7"/>
    </row>
    <row r="44" spans="1:9" ht="42" customHeight="1">
      <c r="A44" s="124" t="s">
        <v>213</v>
      </c>
      <c r="B44" s="2" t="s">
        <v>205</v>
      </c>
      <c r="C44" s="118">
        <v>2000020350001</v>
      </c>
      <c r="D44" s="115">
        <v>253985000</v>
      </c>
      <c r="E44" s="2" t="s">
        <v>1</v>
      </c>
      <c r="F44" s="126" t="s">
        <v>214</v>
      </c>
      <c r="G44" s="129">
        <v>44672</v>
      </c>
      <c r="H44" s="6"/>
      <c r="I44" s="7"/>
    </row>
    <row r="45" spans="1:9" ht="57" customHeight="1">
      <c r="A45" s="124" t="s">
        <v>215</v>
      </c>
      <c r="B45" s="2" t="s">
        <v>216</v>
      </c>
      <c r="C45" s="118">
        <v>2000020350001</v>
      </c>
      <c r="D45" s="115">
        <v>1400000000</v>
      </c>
      <c r="E45" s="2" t="s">
        <v>144</v>
      </c>
      <c r="F45" s="126" t="s">
        <v>214</v>
      </c>
      <c r="G45" s="129">
        <v>44672</v>
      </c>
      <c r="H45" s="6"/>
      <c r="I45" s="7"/>
    </row>
    <row r="46" spans="1:9" ht="42" customHeight="1">
      <c r="A46" s="124" t="s">
        <v>217</v>
      </c>
      <c r="B46" s="2" t="s">
        <v>218</v>
      </c>
      <c r="C46" s="118">
        <v>1000020352080</v>
      </c>
      <c r="D46" s="115">
        <v>43061000</v>
      </c>
      <c r="E46" s="2" t="s">
        <v>1</v>
      </c>
      <c r="F46" s="126" t="s">
        <v>214</v>
      </c>
      <c r="G46" s="129">
        <v>44683</v>
      </c>
      <c r="H46" s="6"/>
      <c r="I46" s="7"/>
    </row>
    <row r="47" spans="1:9" ht="42" customHeight="1">
      <c r="A47" s="124" t="s">
        <v>219</v>
      </c>
      <c r="B47" s="2" t="s">
        <v>216</v>
      </c>
      <c r="C47" s="118">
        <v>2000020350001</v>
      </c>
      <c r="D47" s="115">
        <v>770000</v>
      </c>
      <c r="E47" s="2" t="s">
        <v>144</v>
      </c>
      <c r="F47" s="126" t="s">
        <v>214</v>
      </c>
      <c r="G47" s="129">
        <v>44690</v>
      </c>
      <c r="H47" s="6"/>
      <c r="I47" s="7"/>
    </row>
    <row r="48" spans="1:9" ht="72" customHeight="1">
      <c r="A48" s="124" t="s">
        <v>220</v>
      </c>
      <c r="B48" s="2" t="s">
        <v>221</v>
      </c>
      <c r="C48" s="118">
        <v>9000020364011</v>
      </c>
      <c r="D48" s="115">
        <v>5000000</v>
      </c>
      <c r="E48" s="2" t="s">
        <v>1</v>
      </c>
      <c r="F48" s="126" t="s">
        <v>222</v>
      </c>
      <c r="G48" s="129">
        <v>44697</v>
      </c>
      <c r="H48" s="6"/>
      <c r="I48" s="7"/>
    </row>
    <row r="49" spans="1:9" ht="72" customHeight="1">
      <c r="A49" s="124" t="s">
        <v>223</v>
      </c>
      <c r="B49" s="2" t="s">
        <v>224</v>
      </c>
      <c r="C49" s="118">
        <v>9000020364011</v>
      </c>
      <c r="D49" s="115">
        <v>8000000</v>
      </c>
      <c r="E49" s="2" t="s">
        <v>1</v>
      </c>
      <c r="F49" s="126" t="s">
        <v>214</v>
      </c>
      <c r="G49" s="129">
        <v>44697</v>
      </c>
      <c r="H49" s="6"/>
      <c r="I49" s="7"/>
    </row>
    <row r="50" spans="1:9" ht="42" customHeight="1">
      <c r="A50" s="124" t="s">
        <v>225</v>
      </c>
      <c r="B50" s="2" t="s">
        <v>226</v>
      </c>
      <c r="C50" s="118">
        <v>2000020342114</v>
      </c>
      <c r="D50" s="115">
        <v>78211000</v>
      </c>
      <c r="E50" s="2" t="s">
        <v>1</v>
      </c>
      <c r="F50" s="126" t="s">
        <v>214</v>
      </c>
      <c r="G50" s="129">
        <v>44698</v>
      </c>
      <c r="H50" s="6"/>
      <c r="I50" s="7"/>
    </row>
    <row r="51" spans="1:9" ht="42" customHeight="1">
      <c r="A51" s="124" t="s">
        <v>227</v>
      </c>
      <c r="B51" s="2" t="s">
        <v>216</v>
      </c>
      <c r="C51" s="118">
        <v>2000020350001</v>
      </c>
      <c r="D51" s="115">
        <v>42506000</v>
      </c>
      <c r="E51" s="2" t="s">
        <v>144</v>
      </c>
      <c r="F51" s="126" t="s">
        <v>214</v>
      </c>
      <c r="G51" s="129">
        <v>44698</v>
      </c>
      <c r="H51" s="6"/>
      <c r="I51" s="7"/>
    </row>
    <row r="52" spans="1:9" ht="57" customHeight="1">
      <c r="A52" s="124" t="s">
        <v>228</v>
      </c>
      <c r="B52" s="2" t="s">
        <v>192</v>
      </c>
      <c r="C52" s="118">
        <v>8000020312029</v>
      </c>
      <c r="D52" s="115">
        <v>10000000</v>
      </c>
      <c r="E52" s="2" t="s">
        <v>1</v>
      </c>
      <c r="F52" s="126" t="s">
        <v>222</v>
      </c>
      <c r="G52" s="129">
        <v>44699</v>
      </c>
      <c r="H52" s="6"/>
      <c r="I52" s="7"/>
    </row>
    <row r="53" spans="1:9" ht="42" customHeight="1">
      <c r="A53" s="124" t="s">
        <v>229</v>
      </c>
      <c r="B53" s="2" t="s">
        <v>218</v>
      </c>
      <c r="C53" s="118">
        <v>1000020352080</v>
      </c>
      <c r="D53" s="115">
        <v>2425000</v>
      </c>
      <c r="E53" s="2" t="s">
        <v>1</v>
      </c>
      <c r="F53" s="126" t="s">
        <v>214</v>
      </c>
      <c r="G53" s="129">
        <v>44704</v>
      </c>
      <c r="H53" s="6"/>
      <c r="I53" s="7"/>
    </row>
    <row r="54" spans="1:9" ht="42" customHeight="1">
      <c r="A54" s="124" t="s">
        <v>230</v>
      </c>
      <c r="B54" s="2" t="s">
        <v>218</v>
      </c>
      <c r="C54" s="118">
        <v>1000020352080</v>
      </c>
      <c r="D54" s="115">
        <v>15540000</v>
      </c>
      <c r="E54" s="2" t="s">
        <v>1</v>
      </c>
      <c r="F54" s="126" t="s">
        <v>214</v>
      </c>
      <c r="G54" s="129">
        <v>44704</v>
      </c>
      <c r="H54" s="6"/>
      <c r="I54" s="7"/>
    </row>
    <row r="55" spans="1:9" ht="42" customHeight="1">
      <c r="A55" s="124" t="s">
        <v>231</v>
      </c>
      <c r="B55" s="2" t="s">
        <v>218</v>
      </c>
      <c r="C55" s="118">
        <v>1000020352080</v>
      </c>
      <c r="D55" s="115">
        <v>4722000</v>
      </c>
      <c r="E55" s="2" t="s">
        <v>1</v>
      </c>
      <c r="F55" s="126" t="s">
        <v>214</v>
      </c>
      <c r="G55" s="129">
        <v>44704</v>
      </c>
      <c r="H55" s="6"/>
      <c r="I55" s="7"/>
    </row>
    <row r="56" spans="1:9" ht="57" customHeight="1">
      <c r="A56" s="124" t="s">
        <v>232</v>
      </c>
      <c r="B56" s="2" t="s">
        <v>233</v>
      </c>
      <c r="C56" s="118">
        <v>9000020342025</v>
      </c>
      <c r="D56" s="115">
        <v>18000000</v>
      </c>
      <c r="E56" s="2" t="s">
        <v>1</v>
      </c>
      <c r="F56" s="126" t="s">
        <v>222</v>
      </c>
      <c r="G56" s="129">
        <v>44706</v>
      </c>
      <c r="H56" s="6"/>
      <c r="I56" s="7"/>
    </row>
    <row r="57" spans="1:9" ht="72" customHeight="1">
      <c r="A57" s="124" t="s">
        <v>234</v>
      </c>
      <c r="B57" s="2" t="s">
        <v>233</v>
      </c>
      <c r="C57" s="118">
        <v>9000020342025</v>
      </c>
      <c r="D57" s="115">
        <v>31527000</v>
      </c>
      <c r="E57" s="2" t="s">
        <v>1</v>
      </c>
      <c r="F57" s="126" t="s">
        <v>222</v>
      </c>
      <c r="G57" s="129">
        <v>44706</v>
      </c>
      <c r="H57" s="6"/>
      <c r="I57" s="7"/>
    </row>
    <row r="58" spans="1:9" ht="72" customHeight="1">
      <c r="A58" s="124" t="s">
        <v>235</v>
      </c>
      <c r="B58" s="2" t="s">
        <v>233</v>
      </c>
      <c r="C58" s="118">
        <v>9000020342025</v>
      </c>
      <c r="D58" s="115">
        <v>10000000</v>
      </c>
      <c r="E58" s="2" t="s">
        <v>1</v>
      </c>
      <c r="F58" s="126" t="s">
        <v>222</v>
      </c>
      <c r="G58" s="129">
        <v>44706</v>
      </c>
      <c r="H58" s="6"/>
      <c r="I58" s="7"/>
    </row>
    <row r="59" spans="1:9" ht="42" customHeight="1">
      <c r="A59" s="124" t="s">
        <v>236</v>
      </c>
      <c r="B59" s="2" t="s">
        <v>205</v>
      </c>
      <c r="C59" s="118">
        <v>2000020350001</v>
      </c>
      <c r="D59" s="115">
        <v>50367000</v>
      </c>
      <c r="E59" s="2" t="s">
        <v>1</v>
      </c>
      <c r="F59" s="126" t="s">
        <v>214</v>
      </c>
      <c r="G59" s="129">
        <v>44706</v>
      </c>
      <c r="H59" s="6"/>
      <c r="I59" s="7"/>
    </row>
    <row r="60" spans="1:9" ht="42" customHeight="1">
      <c r="A60" s="124" t="s">
        <v>237</v>
      </c>
      <c r="B60" s="2" t="s">
        <v>205</v>
      </c>
      <c r="C60" s="118">
        <v>2000020350001</v>
      </c>
      <c r="D60" s="115">
        <v>169350000</v>
      </c>
      <c r="E60" s="2" t="s">
        <v>1</v>
      </c>
      <c r="F60" s="126" t="s">
        <v>214</v>
      </c>
      <c r="G60" s="129">
        <v>44706</v>
      </c>
      <c r="H60" s="6"/>
      <c r="I60" s="7"/>
    </row>
    <row r="61" spans="1:9" ht="42" customHeight="1">
      <c r="A61" s="124" t="s">
        <v>238</v>
      </c>
      <c r="B61" s="2" t="s">
        <v>205</v>
      </c>
      <c r="C61" s="118">
        <v>2000020350001</v>
      </c>
      <c r="D61" s="115">
        <v>7000000</v>
      </c>
      <c r="E61" s="2" t="s">
        <v>1</v>
      </c>
      <c r="F61" s="126" t="s">
        <v>214</v>
      </c>
      <c r="G61" s="129">
        <v>44706</v>
      </c>
      <c r="H61" s="6"/>
      <c r="I61" s="7"/>
    </row>
    <row r="62" spans="1:9" ht="42" customHeight="1">
      <c r="A62" s="124" t="s">
        <v>239</v>
      </c>
      <c r="B62" s="2" t="s">
        <v>205</v>
      </c>
      <c r="C62" s="118">
        <v>2000020350001</v>
      </c>
      <c r="D62" s="115">
        <v>97786000</v>
      </c>
      <c r="E62" s="2" t="s">
        <v>1</v>
      </c>
      <c r="F62" s="126" t="s">
        <v>214</v>
      </c>
      <c r="G62" s="129">
        <v>44706</v>
      </c>
      <c r="H62" s="6"/>
      <c r="I62" s="7"/>
    </row>
    <row r="63" spans="1:9" ht="42" customHeight="1">
      <c r="A63" s="124" t="s">
        <v>240</v>
      </c>
      <c r="B63" s="2" t="s">
        <v>205</v>
      </c>
      <c r="C63" s="118">
        <v>2000020350001</v>
      </c>
      <c r="D63" s="115">
        <v>277497000</v>
      </c>
      <c r="E63" s="2" t="s">
        <v>1</v>
      </c>
      <c r="F63" s="126" t="s">
        <v>214</v>
      </c>
      <c r="G63" s="129">
        <v>44706</v>
      </c>
      <c r="H63" s="6"/>
      <c r="I63" s="7"/>
    </row>
    <row r="64" spans="1:9" ht="42" customHeight="1">
      <c r="A64" s="124" t="s">
        <v>241</v>
      </c>
      <c r="B64" s="2" t="s">
        <v>205</v>
      </c>
      <c r="C64" s="118">
        <v>2000020350001</v>
      </c>
      <c r="D64" s="115">
        <v>13500000</v>
      </c>
      <c r="E64" s="2" t="s">
        <v>1</v>
      </c>
      <c r="F64" s="126" t="s">
        <v>214</v>
      </c>
      <c r="G64" s="129">
        <v>44706</v>
      </c>
      <c r="H64" s="6"/>
      <c r="I64" s="7"/>
    </row>
    <row r="65" spans="1:9" ht="42" customHeight="1">
      <c r="A65" s="124" t="s">
        <v>242</v>
      </c>
      <c r="B65" s="2" t="s">
        <v>205</v>
      </c>
      <c r="C65" s="118">
        <v>2000020350001</v>
      </c>
      <c r="D65" s="115">
        <v>12075000</v>
      </c>
      <c r="E65" s="2" t="s">
        <v>1</v>
      </c>
      <c r="F65" s="126" t="s">
        <v>214</v>
      </c>
      <c r="G65" s="129">
        <v>44706</v>
      </c>
      <c r="H65" s="6"/>
      <c r="I65" s="7"/>
    </row>
    <row r="66" spans="1:9" ht="42" customHeight="1">
      <c r="A66" s="124" t="s">
        <v>243</v>
      </c>
      <c r="B66" s="2" t="s">
        <v>205</v>
      </c>
      <c r="C66" s="118">
        <v>2000020350001</v>
      </c>
      <c r="D66" s="115">
        <v>1260000</v>
      </c>
      <c r="E66" s="2" t="s">
        <v>1</v>
      </c>
      <c r="F66" s="126" t="s">
        <v>214</v>
      </c>
      <c r="G66" s="129">
        <v>44706</v>
      </c>
      <c r="H66" s="6"/>
      <c r="I66" s="7"/>
    </row>
    <row r="67" spans="1:9" ht="57" customHeight="1">
      <c r="A67" s="124" t="s">
        <v>244</v>
      </c>
      <c r="B67" s="2" t="s">
        <v>245</v>
      </c>
      <c r="C67" s="118">
        <v>1000020352080</v>
      </c>
      <c r="D67" s="115">
        <v>21269000</v>
      </c>
      <c r="E67" s="2" t="s">
        <v>144</v>
      </c>
      <c r="F67" s="126" t="s">
        <v>214</v>
      </c>
      <c r="G67" s="129">
        <v>44711</v>
      </c>
      <c r="H67" s="6"/>
      <c r="I67" s="7"/>
    </row>
    <row r="68" spans="1:9" ht="42" customHeight="1">
      <c r="A68" s="124" t="s">
        <v>246</v>
      </c>
      <c r="B68" s="2" t="s">
        <v>218</v>
      </c>
      <c r="C68" s="118">
        <v>1000020352080</v>
      </c>
      <c r="D68" s="115">
        <v>2096000</v>
      </c>
      <c r="E68" s="2" t="s">
        <v>1</v>
      </c>
      <c r="F68" s="126" t="s">
        <v>214</v>
      </c>
      <c r="G68" s="129">
        <v>44712</v>
      </c>
      <c r="H68" s="6"/>
      <c r="I68" s="7"/>
    </row>
    <row r="69" spans="1:9" ht="57" customHeight="1">
      <c r="A69" s="124" t="s">
        <v>247</v>
      </c>
      <c r="B69" s="2" t="s">
        <v>245</v>
      </c>
      <c r="C69" s="118">
        <v>1000020352080</v>
      </c>
      <c r="D69" s="115">
        <v>7855000</v>
      </c>
      <c r="E69" s="2" t="s">
        <v>144</v>
      </c>
      <c r="F69" s="126" t="s">
        <v>214</v>
      </c>
      <c r="G69" s="129">
        <v>44713</v>
      </c>
      <c r="H69" s="6"/>
      <c r="I69" s="7"/>
    </row>
    <row r="70" spans="1:9" ht="42" customHeight="1">
      <c r="A70" s="124" t="s">
        <v>248</v>
      </c>
      <c r="B70" s="2" t="s">
        <v>226</v>
      </c>
      <c r="C70" s="118">
        <v>2000020342114</v>
      </c>
      <c r="D70" s="115">
        <v>167300000</v>
      </c>
      <c r="E70" s="2" t="s">
        <v>1</v>
      </c>
      <c r="F70" s="126" t="s">
        <v>214</v>
      </c>
      <c r="G70" s="129">
        <v>44722</v>
      </c>
      <c r="H70" s="6"/>
      <c r="I70" s="7"/>
    </row>
    <row r="71" spans="1:9" ht="42" customHeight="1">
      <c r="A71" s="124" t="s">
        <v>249</v>
      </c>
      <c r="B71" s="2" t="s">
        <v>205</v>
      </c>
      <c r="C71" s="118">
        <v>2000020350001</v>
      </c>
      <c r="D71" s="115">
        <v>62894000</v>
      </c>
      <c r="E71" s="2" t="s">
        <v>1</v>
      </c>
      <c r="F71" s="126" t="s">
        <v>214</v>
      </c>
      <c r="G71" s="129">
        <v>44722</v>
      </c>
      <c r="H71" s="6"/>
      <c r="I71" s="7"/>
    </row>
    <row r="72" spans="1:9" ht="57" customHeight="1">
      <c r="A72" s="124" t="s">
        <v>250</v>
      </c>
      <c r="B72" s="2" t="s">
        <v>251</v>
      </c>
      <c r="C72" s="118">
        <v>2000020342122</v>
      </c>
      <c r="D72" s="115">
        <v>25192000</v>
      </c>
      <c r="E72" s="2" t="s">
        <v>1</v>
      </c>
      <c r="F72" s="126" t="s">
        <v>222</v>
      </c>
      <c r="G72" s="129">
        <v>44726</v>
      </c>
      <c r="H72" s="6"/>
      <c r="I72" s="7"/>
    </row>
    <row r="73" spans="1:9" ht="42" customHeight="1">
      <c r="A73" s="124" t="s">
        <v>252</v>
      </c>
      <c r="B73" s="2" t="s">
        <v>205</v>
      </c>
      <c r="C73" s="118">
        <v>2000020350001</v>
      </c>
      <c r="D73" s="115">
        <v>198100000</v>
      </c>
      <c r="E73" s="2" t="s">
        <v>1</v>
      </c>
      <c r="F73" s="126" t="s">
        <v>214</v>
      </c>
      <c r="G73" s="129">
        <v>44726</v>
      </c>
      <c r="H73" s="6"/>
      <c r="I73" s="7"/>
    </row>
    <row r="74" spans="1:9" ht="42" customHeight="1">
      <c r="A74" s="124" t="s">
        <v>253</v>
      </c>
      <c r="B74" s="2" t="s">
        <v>205</v>
      </c>
      <c r="C74" s="118">
        <v>2000020350001</v>
      </c>
      <c r="D74" s="115">
        <v>7904000</v>
      </c>
      <c r="E74" s="2" t="s">
        <v>1</v>
      </c>
      <c r="F74" s="126" t="s">
        <v>214</v>
      </c>
      <c r="G74" s="129">
        <v>44726</v>
      </c>
      <c r="H74" s="6"/>
      <c r="I74" s="7"/>
    </row>
    <row r="75" spans="1:9" ht="42" customHeight="1">
      <c r="A75" s="124" t="s">
        <v>254</v>
      </c>
      <c r="B75" s="2" t="s">
        <v>205</v>
      </c>
      <c r="C75" s="118">
        <v>2000020350001</v>
      </c>
      <c r="D75" s="115">
        <v>2473000</v>
      </c>
      <c r="E75" s="2" t="s">
        <v>1</v>
      </c>
      <c r="F75" s="126" t="s">
        <v>214</v>
      </c>
      <c r="G75" s="129">
        <v>44726</v>
      </c>
      <c r="H75" s="6"/>
      <c r="I75" s="7"/>
    </row>
    <row r="76" spans="1:9" ht="42" customHeight="1">
      <c r="A76" s="124" t="s">
        <v>255</v>
      </c>
      <c r="B76" s="2" t="s">
        <v>205</v>
      </c>
      <c r="C76" s="118">
        <v>2000020350001</v>
      </c>
      <c r="D76" s="115">
        <v>18450000</v>
      </c>
      <c r="E76" s="2" t="s">
        <v>1</v>
      </c>
      <c r="F76" s="126" t="s">
        <v>214</v>
      </c>
      <c r="G76" s="129">
        <v>44726</v>
      </c>
      <c r="H76" s="6"/>
      <c r="I76" s="7"/>
    </row>
    <row r="77" spans="1:9" ht="42" customHeight="1">
      <c r="A77" s="124" t="s">
        <v>256</v>
      </c>
      <c r="B77" s="2" t="s">
        <v>216</v>
      </c>
      <c r="C77" s="118">
        <v>2000020350001</v>
      </c>
      <c r="D77" s="115">
        <v>948000</v>
      </c>
      <c r="E77" s="2" t="s">
        <v>144</v>
      </c>
      <c r="F77" s="126" t="s">
        <v>214</v>
      </c>
      <c r="G77" s="129">
        <v>44726</v>
      </c>
      <c r="H77" s="6"/>
      <c r="I77" s="7"/>
    </row>
    <row r="78" spans="1:9" ht="42" customHeight="1">
      <c r="A78" s="124" t="s">
        <v>257</v>
      </c>
      <c r="B78" s="2" t="s">
        <v>218</v>
      </c>
      <c r="C78" s="118">
        <v>1000020352080</v>
      </c>
      <c r="D78" s="115">
        <v>1504000</v>
      </c>
      <c r="E78" s="2" t="s">
        <v>1</v>
      </c>
      <c r="F78" s="126" t="s">
        <v>214</v>
      </c>
      <c r="G78" s="129">
        <v>44732</v>
      </c>
      <c r="H78" s="6"/>
      <c r="I78" s="7"/>
    </row>
    <row r="79" spans="1:9" ht="57" customHeight="1">
      <c r="A79" s="124" t="s">
        <v>258</v>
      </c>
      <c r="B79" s="2" t="s">
        <v>207</v>
      </c>
      <c r="C79" s="118">
        <v>8000020312045</v>
      </c>
      <c r="D79" s="115">
        <v>10325000</v>
      </c>
      <c r="E79" s="2" t="s">
        <v>1</v>
      </c>
      <c r="F79" s="126" t="s">
        <v>259</v>
      </c>
      <c r="G79" s="129">
        <v>44733</v>
      </c>
      <c r="H79" s="6"/>
      <c r="I79" s="7"/>
    </row>
    <row r="80" spans="1:9" ht="72" customHeight="1">
      <c r="A80" s="124" t="s">
        <v>260</v>
      </c>
      <c r="B80" s="2" t="s">
        <v>233</v>
      </c>
      <c r="C80" s="118">
        <v>9000020342025</v>
      </c>
      <c r="D80" s="115">
        <v>13000000</v>
      </c>
      <c r="E80" s="2" t="s">
        <v>1</v>
      </c>
      <c r="F80" s="126" t="s">
        <v>222</v>
      </c>
      <c r="G80" s="129">
        <v>44733</v>
      </c>
      <c r="H80" s="6"/>
      <c r="I80" s="7"/>
    </row>
    <row r="81" spans="1:9" ht="72" customHeight="1">
      <c r="A81" s="124" t="s">
        <v>261</v>
      </c>
      <c r="B81" s="2" t="s">
        <v>262</v>
      </c>
      <c r="C81" s="118">
        <v>4000020336238</v>
      </c>
      <c r="D81" s="115">
        <v>20000000</v>
      </c>
      <c r="E81" s="2" t="s">
        <v>1</v>
      </c>
      <c r="F81" s="126" t="s">
        <v>222</v>
      </c>
      <c r="G81" s="129">
        <v>44735</v>
      </c>
      <c r="H81" s="6"/>
      <c r="I81" s="7"/>
    </row>
    <row r="82" spans="1:9" ht="42" customHeight="1">
      <c r="A82" s="124" t="s">
        <v>263</v>
      </c>
      <c r="B82" s="2" t="s">
        <v>205</v>
      </c>
      <c r="C82" s="118">
        <v>2000020350001</v>
      </c>
      <c r="D82" s="115">
        <v>150000000</v>
      </c>
      <c r="E82" s="2" t="s">
        <v>1</v>
      </c>
      <c r="F82" s="126" t="s">
        <v>214</v>
      </c>
      <c r="G82" s="129">
        <v>44736</v>
      </c>
      <c r="H82" s="6"/>
      <c r="I82" s="7"/>
    </row>
    <row r="83" spans="1:9" ht="42" customHeight="1">
      <c r="A83" s="124" t="s">
        <v>264</v>
      </c>
      <c r="B83" s="2" t="s">
        <v>216</v>
      </c>
      <c r="C83" s="118">
        <v>2000020350001</v>
      </c>
      <c r="D83" s="115">
        <v>152490000</v>
      </c>
      <c r="E83" s="2" t="s">
        <v>144</v>
      </c>
      <c r="F83" s="126" t="s">
        <v>214</v>
      </c>
      <c r="G83" s="129">
        <v>44736</v>
      </c>
      <c r="H83" s="6"/>
      <c r="I83" s="7"/>
    </row>
    <row r="84" spans="1:9" ht="57" customHeight="1">
      <c r="A84" s="124" t="s">
        <v>265</v>
      </c>
      <c r="B84" s="2" t="s">
        <v>194</v>
      </c>
      <c r="C84" s="118">
        <v>5000020332038</v>
      </c>
      <c r="D84" s="115">
        <v>3857000</v>
      </c>
      <c r="E84" s="2" t="s">
        <v>1</v>
      </c>
      <c r="F84" s="126" t="s">
        <v>222</v>
      </c>
      <c r="G84" s="129">
        <v>44742</v>
      </c>
      <c r="H84" s="6"/>
      <c r="I84" s="7"/>
    </row>
    <row r="85" spans="1:9" ht="57" customHeight="1">
      <c r="A85" s="124" t="s">
        <v>266</v>
      </c>
      <c r="B85" s="2" t="s">
        <v>245</v>
      </c>
      <c r="C85" s="118">
        <v>1000020352080</v>
      </c>
      <c r="D85" s="115">
        <v>14053000</v>
      </c>
      <c r="E85" s="2" t="s">
        <v>144</v>
      </c>
      <c r="F85" s="126" t="s">
        <v>214</v>
      </c>
      <c r="G85" s="129">
        <v>44747</v>
      </c>
      <c r="H85" s="6"/>
      <c r="I85" s="7"/>
    </row>
    <row r="86" spans="1:9" ht="57" customHeight="1">
      <c r="A86" s="124" t="s">
        <v>267</v>
      </c>
      <c r="B86" s="2" t="s">
        <v>262</v>
      </c>
      <c r="C86" s="118">
        <v>4000020336238</v>
      </c>
      <c r="D86" s="115">
        <v>46818000</v>
      </c>
      <c r="E86" s="2" t="s">
        <v>1</v>
      </c>
      <c r="F86" s="126" t="s">
        <v>222</v>
      </c>
      <c r="G86" s="129">
        <v>44747</v>
      </c>
      <c r="H86" s="6"/>
      <c r="I86" s="7"/>
    </row>
    <row r="87" spans="1:9" ht="57" customHeight="1">
      <c r="A87" s="124" t="s">
        <v>268</v>
      </c>
      <c r="B87" s="2" t="s">
        <v>194</v>
      </c>
      <c r="C87" s="118">
        <v>5000020332038</v>
      </c>
      <c r="D87" s="115">
        <v>6271000</v>
      </c>
      <c r="E87" s="2" t="s">
        <v>1</v>
      </c>
      <c r="F87" s="126" t="s">
        <v>222</v>
      </c>
      <c r="G87" s="129">
        <v>44747</v>
      </c>
      <c r="H87" s="6"/>
      <c r="I87" s="7"/>
    </row>
    <row r="88" spans="1:9" ht="42" customHeight="1">
      <c r="A88" s="124" t="s">
        <v>269</v>
      </c>
      <c r="B88" s="2" t="s">
        <v>226</v>
      </c>
      <c r="C88" s="118">
        <v>2000020342114</v>
      </c>
      <c r="D88" s="115">
        <v>8640000</v>
      </c>
      <c r="E88" s="2" t="s">
        <v>1</v>
      </c>
      <c r="F88" s="126" t="s">
        <v>214</v>
      </c>
      <c r="G88" s="129">
        <v>44749</v>
      </c>
      <c r="H88" s="6"/>
      <c r="I88" s="7"/>
    </row>
    <row r="89" spans="1:9" ht="72" customHeight="1">
      <c r="A89" s="124" t="s">
        <v>270</v>
      </c>
      <c r="B89" s="2" t="s">
        <v>271</v>
      </c>
      <c r="C89" s="118">
        <v>9000020342157</v>
      </c>
      <c r="D89" s="115">
        <v>7000000</v>
      </c>
      <c r="E89" s="2" t="s">
        <v>1</v>
      </c>
      <c r="F89" s="126" t="s">
        <v>259</v>
      </c>
      <c r="G89" s="129">
        <v>44755</v>
      </c>
      <c r="H89" s="6"/>
      <c r="I89" s="7"/>
    </row>
    <row r="90" spans="1:9" ht="42" customHeight="1">
      <c r="A90" s="124" t="s">
        <v>272</v>
      </c>
      <c r="B90" s="2" t="s">
        <v>216</v>
      </c>
      <c r="C90" s="118">
        <v>2000020350001</v>
      </c>
      <c r="D90" s="115">
        <v>12387000</v>
      </c>
      <c r="E90" s="2" t="s">
        <v>144</v>
      </c>
      <c r="F90" s="126" t="s">
        <v>214</v>
      </c>
      <c r="G90" s="129">
        <v>44756</v>
      </c>
      <c r="H90" s="6"/>
      <c r="I90" s="7"/>
    </row>
    <row r="91" spans="1:9" ht="57" customHeight="1">
      <c r="A91" s="124" t="s">
        <v>273</v>
      </c>
      <c r="B91" s="2" t="s">
        <v>245</v>
      </c>
      <c r="C91" s="118">
        <v>1000020352080</v>
      </c>
      <c r="D91" s="115">
        <v>8578000</v>
      </c>
      <c r="E91" s="2" t="s">
        <v>144</v>
      </c>
      <c r="F91" s="126" t="s">
        <v>214</v>
      </c>
      <c r="G91" s="129">
        <v>44757</v>
      </c>
      <c r="H91" s="6"/>
      <c r="I91" s="7"/>
    </row>
    <row r="92" spans="1:9" ht="42" customHeight="1">
      <c r="A92" s="124" t="s">
        <v>274</v>
      </c>
      <c r="B92" s="2" t="s">
        <v>218</v>
      </c>
      <c r="C92" s="118">
        <v>1000020352080</v>
      </c>
      <c r="D92" s="115">
        <v>2976000</v>
      </c>
      <c r="E92" s="2" t="s">
        <v>1</v>
      </c>
      <c r="F92" s="126" t="s">
        <v>214</v>
      </c>
      <c r="G92" s="129">
        <v>44757</v>
      </c>
      <c r="H92" s="6"/>
      <c r="I92" s="7"/>
    </row>
    <row r="93" spans="1:9" ht="42" customHeight="1">
      <c r="A93" s="124" t="s">
        <v>275</v>
      </c>
      <c r="B93" s="2" t="s">
        <v>218</v>
      </c>
      <c r="C93" s="118">
        <v>1000020352080</v>
      </c>
      <c r="D93" s="115">
        <v>38116000</v>
      </c>
      <c r="E93" s="2" t="s">
        <v>1</v>
      </c>
      <c r="F93" s="126" t="s">
        <v>214</v>
      </c>
      <c r="G93" s="129">
        <v>44757</v>
      </c>
      <c r="H93" s="6"/>
      <c r="I93" s="7"/>
    </row>
    <row r="94" spans="1:9" ht="57" customHeight="1">
      <c r="A94" s="124" t="s">
        <v>276</v>
      </c>
      <c r="B94" s="2" t="s">
        <v>224</v>
      </c>
      <c r="C94" s="118">
        <v>9000020364011</v>
      </c>
      <c r="D94" s="115">
        <v>28900000</v>
      </c>
      <c r="E94" s="2" t="s">
        <v>1</v>
      </c>
      <c r="F94" s="126" t="s">
        <v>214</v>
      </c>
      <c r="G94" s="129">
        <v>44763</v>
      </c>
      <c r="H94" s="6"/>
      <c r="I94" s="7"/>
    </row>
    <row r="95" spans="1:9" ht="42" customHeight="1">
      <c r="A95" s="124" t="s">
        <v>277</v>
      </c>
      <c r="B95" s="2" t="s">
        <v>278</v>
      </c>
      <c r="C95" s="118">
        <v>4000020353051</v>
      </c>
      <c r="D95" s="115">
        <v>12000000</v>
      </c>
      <c r="E95" s="2" t="s">
        <v>1</v>
      </c>
      <c r="F95" s="126" t="s">
        <v>214</v>
      </c>
      <c r="G95" s="129">
        <v>44763</v>
      </c>
      <c r="H95" s="6"/>
      <c r="I95" s="7"/>
    </row>
    <row r="96" spans="1:9" ht="57" customHeight="1">
      <c r="A96" s="124" t="s">
        <v>279</v>
      </c>
      <c r="B96" s="2" t="s">
        <v>207</v>
      </c>
      <c r="C96" s="118">
        <v>8000020312045</v>
      </c>
      <c r="D96" s="115">
        <v>4900000</v>
      </c>
      <c r="E96" s="2" t="s">
        <v>1</v>
      </c>
      <c r="F96" s="126" t="s">
        <v>259</v>
      </c>
      <c r="G96" s="129">
        <v>44769</v>
      </c>
      <c r="H96" s="6"/>
      <c r="I96" s="7"/>
    </row>
    <row r="97" spans="1:9" ht="57" customHeight="1">
      <c r="A97" s="124" t="s">
        <v>280</v>
      </c>
      <c r="B97" s="2" t="s">
        <v>207</v>
      </c>
      <c r="C97" s="118">
        <v>8000020312045</v>
      </c>
      <c r="D97" s="115">
        <v>12990000</v>
      </c>
      <c r="E97" s="2" t="s">
        <v>1</v>
      </c>
      <c r="F97" s="126" t="s">
        <v>259</v>
      </c>
      <c r="G97" s="129">
        <v>44769</v>
      </c>
      <c r="H97" s="6"/>
      <c r="I97" s="7"/>
    </row>
    <row r="98" spans="1:9" ht="42" customHeight="1">
      <c r="A98" s="124" t="s">
        <v>281</v>
      </c>
      <c r="B98" s="2" t="s">
        <v>218</v>
      </c>
      <c r="C98" s="118">
        <v>1000020352080</v>
      </c>
      <c r="D98" s="115">
        <v>27900000</v>
      </c>
      <c r="E98" s="2" t="s">
        <v>1</v>
      </c>
      <c r="F98" s="126" t="s">
        <v>214</v>
      </c>
      <c r="G98" s="129">
        <v>44769</v>
      </c>
      <c r="H98" s="6"/>
      <c r="I98" s="7"/>
    </row>
    <row r="99" spans="1:9" ht="42" customHeight="1">
      <c r="A99" s="124" t="s">
        <v>282</v>
      </c>
      <c r="B99" s="2" t="s">
        <v>218</v>
      </c>
      <c r="C99" s="118">
        <v>1000020352080</v>
      </c>
      <c r="D99" s="115">
        <v>4999000</v>
      </c>
      <c r="E99" s="2" t="s">
        <v>1</v>
      </c>
      <c r="F99" s="126" t="s">
        <v>214</v>
      </c>
      <c r="G99" s="129">
        <v>44769</v>
      </c>
      <c r="H99" s="6"/>
      <c r="I99" s="7"/>
    </row>
    <row r="100" spans="1:9" ht="42" customHeight="1">
      <c r="A100" s="124" t="s">
        <v>283</v>
      </c>
      <c r="B100" s="2" t="s">
        <v>218</v>
      </c>
      <c r="C100" s="118">
        <v>1000020352080</v>
      </c>
      <c r="D100" s="115">
        <v>2351000</v>
      </c>
      <c r="E100" s="2" t="s">
        <v>1</v>
      </c>
      <c r="F100" s="126" t="s">
        <v>214</v>
      </c>
      <c r="G100" s="129">
        <v>44769</v>
      </c>
      <c r="H100" s="6"/>
      <c r="I100" s="7"/>
    </row>
    <row r="101" spans="1:9" ht="72" customHeight="1">
      <c r="A101" s="124" t="s">
        <v>284</v>
      </c>
      <c r="B101" s="2" t="s">
        <v>285</v>
      </c>
      <c r="C101" s="118">
        <v>8000020312029</v>
      </c>
      <c r="D101" s="115">
        <v>2739000</v>
      </c>
      <c r="E101" s="2" t="s">
        <v>144</v>
      </c>
      <c r="F101" s="126" t="s">
        <v>214</v>
      </c>
      <c r="G101" s="129">
        <v>44770</v>
      </c>
      <c r="H101" s="6"/>
      <c r="I101" s="7"/>
    </row>
    <row r="102" spans="1:9" ht="57" customHeight="1">
      <c r="A102" s="124" t="s">
        <v>286</v>
      </c>
      <c r="B102" s="2" t="s">
        <v>285</v>
      </c>
      <c r="C102" s="118">
        <v>8000020312029</v>
      </c>
      <c r="D102" s="115">
        <v>4433000</v>
      </c>
      <c r="E102" s="2" t="s">
        <v>144</v>
      </c>
      <c r="F102" s="126" t="s">
        <v>214</v>
      </c>
      <c r="G102" s="129">
        <v>44770</v>
      </c>
      <c r="H102" s="6"/>
      <c r="I102" s="7"/>
    </row>
    <row r="103" spans="1:9" ht="42" customHeight="1">
      <c r="A103" s="124" t="s">
        <v>287</v>
      </c>
      <c r="B103" s="2" t="s">
        <v>216</v>
      </c>
      <c r="C103" s="118">
        <v>2000020350001</v>
      </c>
      <c r="D103" s="115">
        <v>35050000</v>
      </c>
      <c r="E103" s="2" t="s">
        <v>144</v>
      </c>
      <c r="F103" s="126" t="s">
        <v>214</v>
      </c>
      <c r="G103" s="129">
        <v>44770</v>
      </c>
      <c r="H103" s="6"/>
      <c r="I103" s="7"/>
    </row>
    <row r="104" spans="1:9" ht="57" customHeight="1">
      <c r="A104" s="124" t="s">
        <v>288</v>
      </c>
      <c r="B104" s="2" t="s">
        <v>245</v>
      </c>
      <c r="C104" s="118">
        <v>1000020352080</v>
      </c>
      <c r="D104" s="115">
        <v>7086000</v>
      </c>
      <c r="E104" s="2" t="s">
        <v>144</v>
      </c>
      <c r="F104" s="126" t="s">
        <v>214</v>
      </c>
      <c r="G104" s="129">
        <v>44775</v>
      </c>
      <c r="H104" s="6"/>
      <c r="I104" s="7"/>
    </row>
    <row r="105" spans="1:9" ht="57" customHeight="1">
      <c r="A105" s="124" t="s">
        <v>289</v>
      </c>
      <c r="B105" s="2" t="s">
        <v>207</v>
      </c>
      <c r="C105" s="118">
        <v>8000020312045</v>
      </c>
      <c r="D105" s="115">
        <v>20000000</v>
      </c>
      <c r="E105" s="2" t="s">
        <v>1</v>
      </c>
      <c r="F105" s="126" t="s">
        <v>259</v>
      </c>
      <c r="G105" s="129">
        <v>44776</v>
      </c>
      <c r="H105" s="6"/>
      <c r="I105" s="7"/>
    </row>
    <row r="106" spans="1:9" ht="42" customHeight="1">
      <c r="A106" s="124" t="s">
        <v>290</v>
      </c>
      <c r="B106" s="2" t="s">
        <v>205</v>
      </c>
      <c r="C106" s="118">
        <v>2000020350001</v>
      </c>
      <c r="D106" s="115">
        <v>6825000</v>
      </c>
      <c r="E106" s="2" t="s">
        <v>1</v>
      </c>
      <c r="F106" s="126" t="s">
        <v>214</v>
      </c>
      <c r="G106" s="129">
        <v>44776</v>
      </c>
      <c r="H106" s="6"/>
      <c r="I106" s="7"/>
    </row>
    <row r="107" spans="1:9" ht="42" customHeight="1">
      <c r="A107" s="124" t="s">
        <v>291</v>
      </c>
      <c r="B107" s="2" t="s">
        <v>205</v>
      </c>
      <c r="C107" s="118">
        <v>2000020350001</v>
      </c>
      <c r="D107" s="115">
        <v>4700000</v>
      </c>
      <c r="E107" s="2" t="s">
        <v>1</v>
      </c>
      <c r="F107" s="126" t="s">
        <v>214</v>
      </c>
      <c r="G107" s="129">
        <v>44776</v>
      </c>
      <c r="H107" s="6"/>
      <c r="I107" s="7"/>
    </row>
    <row r="108" spans="1:9" ht="42" customHeight="1">
      <c r="A108" s="124" t="s">
        <v>292</v>
      </c>
      <c r="B108" s="2" t="s">
        <v>205</v>
      </c>
      <c r="C108" s="118">
        <v>2000020350001</v>
      </c>
      <c r="D108" s="115">
        <v>14490000</v>
      </c>
      <c r="E108" s="2" t="s">
        <v>1</v>
      </c>
      <c r="F108" s="126" t="s">
        <v>214</v>
      </c>
      <c r="G108" s="129">
        <v>44776</v>
      </c>
      <c r="H108" s="120"/>
      <c r="I108" s="121"/>
    </row>
    <row r="109" spans="1:9" ht="42" customHeight="1">
      <c r="A109" s="124" t="s">
        <v>293</v>
      </c>
      <c r="B109" s="2" t="s">
        <v>216</v>
      </c>
      <c r="C109" s="118">
        <v>2000020350001</v>
      </c>
      <c r="D109" s="115">
        <v>56893000</v>
      </c>
      <c r="E109" s="2" t="s">
        <v>144</v>
      </c>
      <c r="F109" s="126" t="s">
        <v>214</v>
      </c>
      <c r="G109" s="129">
        <v>44802</v>
      </c>
      <c r="H109" s="6"/>
      <c r="I109" s="7"/>
    </row>
    <row r="110" spans="1:9" ht="42" customHeight="1">
      <c r="A110" s="124" t="s">
        <v>294</v>
      </c>
      <c r="B110" s="2" t="s">
        <v>295</v>
      </c>
      <c r="C110" s="118">
        <v>8000020353213</v>
      </c>
      <c r="D110" s="115">
        <v>7000000</v>
      </c>
      <c r="E110" s="2" t="s">
        <v>1</v>
      </c>
      <c r="F110" s="126" t="s">
        <v>214</v>
      </c>
      <c r="G110" s="129">
        <v>44803</v>
      </c>
      <c r="H110" s="6"/>
      <c r="I110" s="7"/>
    </row>
    <row r="111" spans="1:9" ht="42" customHeight="1" thickBot="1">
      <c r="A111" s="125" t="s">
        <v>296</v>
      </c>
      <c r="B111" s="3" t="s">
        <v>295</v>
      </c>
      <c r="C111" s="119">
        <v>8000020353213</v>
      </c>
      <c r="D111" s="116">
        <v>3000000</v>
      </c>
      <c r="E111" s="3" t="s">
        <v>1</v>
      </c>
      <c r="F111" s="127" t="s">
        <v>214</v>
      </c>
      <c r="G111" s="130">
        <v>44803</v>
      </c>
      <c r="H111" s="122"/>
      <c r="I111" s="123"/>
    </row>
  </sheetData>
  <mergeCells count="10">
    <mergeCell ref="A2:I2"/>
    <mergeCell ref="G4:G5"/>
    <mergeCell ref="H4:I4"/>
    <mergeCell ref="H5:I5"/>
    <mergeCell ref="D4:D5"/>
    <mergeCell ref="A4:A5"/>
    <mergeCell ref="B4:B5"/>
    <mergeCell ref="C4:C5"/>
    <mergeCell ref="E4:E5"/>
    <mergeCell ref="F4:F5"/>
  </mergeCells>
  <phoneticPr fontId="2"/>
  <dataValidations count="1">
    <dataValidation type="list" showDropDown="1" showInputMessage="1" showErrorMessage="1" sqref="O4">
      <formula1>#REF!</formula1>
    </dataValidation>
  </dataValidations>
  <printOptions horizontalCentered="1"/>
  <pageMargins left="0.51181102362204722" right="0.51181102362204722" top="0.74803149606299213" bottom="0.35433070866141736" header="0.31496062992125984" footer="0.31496062992125984"/>
  <pageSetup paperSize="9" scale="79" orientation="landscape" blackAndWhite="1"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F26" sqref="F26"/>
    </sheetView>
  </sheetViews>
  <sheetFormatPr defaultRowHeight="13.5"/>
  <cols>
    <col min="1" max="1" width="5.25" style="10" customWidth="1"/>
    <col min="2" max="2" width="30" style="10" customWidth="1"/>
    <col min="3" max="3" width="22.375" style="10" customWidth="1"/>
    <col min="4" max="5" width="19.25" style="10" customWidth="1"/>
    <col min="6" max="11" width="19" style="10" customWidth="1"/>
    <col min="12" max="12" width="21.75" style="10" customWidth="1"/>
    <col min="13" max="13" width="19.25" style="10" customWidth="1"/>
    <col min="14" max="14" width="19" style="10" customWidth="1"/>
    <col min="15" max="16384" width="9" style="10"/>
  </cols>
  <sheetData>
    <row r="1" spans="1:14">
      <c r="I1" s="61"/>
      <c r="L1" s="61"/>
      <c r="M1" s="61" t="s">
        <v>66</v>
      </c>
      <c r="N1" s="61"/>
    </row>
    <row r="2" spans="1:14" ht="18" customHeight="1">
      <c r="A2" s="154" t="s">
        <v>134</v>
      </c>
      <c r="B2" s="154"/>
      <c r="C2" s="154"/>
      <c r="D2" s="154"/>
      <c r="E2" s="154"/>
      <c r="F2" s="154"/>
      <c r="G2" s="154"/>
      <c r="H2" s="154"/>
      <c r="I2" s="154"/>
      <c r="J2" s="154"/>
      <c r="K2" s="154"/>
      <c r="L2" s="154"/>
    </row>
    <row r="3" spans="1:14" ht="18" customHeight="1"/>
    <row r="4" spans="1:14" ht="18" customHeight="1"/>
    <row r="5" spans="1:14" ht="18" customHeight="1">
      <c r="A5" s="10" t="s">
        <v>8</v>
      </c>
    </row>
    <row r="6" spans="1:14" ht="18" customHeight="1">
      <c r="A6" s="60" t="s">
        <v>67</v>
      </c>
      <c r="G6" s="11"/>
      <c r="H6" s="11"/>
      <c r="I6" s="11"/>
      <c r="N6" s="11"/>
    </row>
    <row r="7" spans="1:14" ht="18" customHeight="1">
      <c r="A7" s="155" t="s">
        <v>9</v>
      </c>
      <c r="B7" s="148" t="s">
        <v>10</v>
      </c>
      <c r="C7" s="148" t="s">
        <v>11</v>
      </c>
      <c r="D7" s="149" t="s">
        <v>117</v>
      </c>
      <c r="E7" s="148" t="s">
        <v>12</v>
      </c>
      <c r="F7" s="149" t="s">
        <v>13</v>
      </c>
      <c r="G7" s="148" t="s">
        <v>22</v>
      </c>
      <c r="H7" s="148" t="s">
        <v>14</v>
      </c>
      <c r="I7" s="149" t="s">
        <v>23</v>
      </c>
      <c r="J7" s="149" t="s">
        <v>24</v>
      </c>
      <c r="K7" s="149" t="s">
        <v>113</v>
      </c>
      <c r="L7" s="152" t="s">
        <v>114</v>
      </c>
      <c r="M7" s="146" t="s">
        <v>141</v>
      </c>
    </row>
    <row r="8" spans="1:14" ht="34.5" customHeight="1">
      <c r="A8" s="156"/>
      <c r="B8" s="148"/>
      <c r="C8" s="148"/>
      <c r="D8" s="151"/>
      <c r="E8" s="148"/>
      <c r="F8" s="151"/>
      <c r="G8" s="148"/>
      <c r="H8" s="148"/>
      <c r="I8" s="150"/>
      <c r="J8" s="151"/>
      <c r="K8" s="151"/>
      <c r="L8" s="153"/>
      <c r="M8" s="147"/>
    </row>
    <row r="9" spans="1:14" ht="96.75" customHeight="1">
      <c r="A9" s="12">
        <v>1</v>
      </c>
      <c r="B9" s="13" t="s">
        <v>15</v>
      </c>
      <c r="C9" s="14" t="s">
        <v>16</v>
      </c>
      <c r="D9" s="82" t="s">
        <v>118</v>
      </c>
      <c r="E9" s="82" t="s">
        <v>104</v>
      </c>
      <c r="F9" s="15">
        <v>200000</v>
      </c>
      <c r="G9" s="83" t="s">
        <v>135</v>
      </c>
      <c r="H9" s="17"/>
      <c r="I9" s="18">
        <v>250000</v>
      </c>
      <c r="J9" s="83" t="s">
        <v>135</v>
      </c>
      <c r="K9" s="83" t="s">
        <v>135</v>
      </c>
      <c r="L9" s="63" t="s">
        <v>115</v>
      </c>
      <c r="M9" s="85">
        <v>0</v>
      </c>
    </row>
    <row r="10" spans="1:14" ht="47.25" customHeight="1">
      <c r="A10" s="12">
        <v>2</v>
      </c>
      <c r="B10" s="13" t="s">
        <v>17</v>
      </c>
      <c r="C10" s="14" t="s">
        <v>18</v>
      </c>
      <c r="D10" s="82" t="s">
        <v>118</v>
      </c>
      <c r="E10" s="82" t="s">
        <v>109</v>
      </c>
      <c r="F10" s="18">
        <v>160000</v>
      </c>
      <c r="G10" s="83" t="s">
        <v>135</v>
      </c>
      <c r="H10" s="80" t="s">
        <v>19</v>
      </c>
      <c r="I10" s="18">
        <v>120000</v>
      </c>
      <c r="J10" s="83" t="s">
        <v>135</v>
      </c>
      <c r="K10" s="83"/>
      <c r="L10" s="62"/>
      <c r="M10" s="84"/>
    </row>
    <row r="11" spans="1:14" ht="47.25" customHeight="1">
      <c r="A11" s="12">
        <v>3</v>
      </c>
      <c r="B11" s="13"/>
      <c r="C11" s="14"/>
      <c r="D11" s="82"/>
      <c r="E11" s="82"/>
      <c r="F11" s="18"/>
      <c r="G11" s="16"/>
      <c r="H11" s="17"/>
      <c r="I11" s="18"/>
      <c r="J11" s="16"/>
      <c r="K11" s="16"/>
      <c r="L11" s="17"/>
      <c r="M11" s="84"/>
    </row>
    <row r="12" spans="1:14" ht="47.25" customHeight="1">
      <c r="A12" s="12">
        <v>4</v>
      </c>
      <c r="B12" s="13"/>
      <c r="C12" s="14"/>
      <c r="D12" s="82"/>
      <c r="E12" s="82"/>
      <c r="F12" s="18"/>
      <c r="G12" s="16"/>
      <c r="H12" s="17"/>
      <c r="I12" s="18"/>
      <c r="J12" s="16"/>
      <c r="K12" s="16"/>
      <c r="L12" s="17"/>
      <c r="M12" s="84"/>
    </row>
    <row r="13" spans="1:14" ht="47.25" customHeight="1">
      <c r="A13" s="12">
        <v>5</v>
      </c>
      <c r="B13" s="13"/>
      <c r="C13" s="14"/>
      <c r="D13" s="82"/>
      <c r="E13" s="82"/>
      <c r="F13" s="18"/>
      <c r="G13" s="16"/>
      <c r="H13" s="17"/>
      <c r="I13" s="18"/>
      <c r="J13" s="16"/>
      <c r="K13" s="16"/>
      <c r="L13" s="17"/>
      <c r="M13" s="84"/>
    </row>
    <row r="14" spans="1:14" ht="24.95" customHeight="1">
      <c r="A14" s="12" t="s">
        <v>20</v>
      </c>
      <c r="B14" s="19"/>
      <c r="C14" s="19"/>
      <c r="D14" s="19"/>
      <c r="E14" s="19"/>
      <c r="F14" s="20">
        <f>SUM(F9:F13)</f>
        <v>360000</v>
      </c>
      <c r="G14" s="19"/>
      <c r="H14" s="19"/>
      <c r="I14" s="20">
        <f>SUM(I9:I13)</f>
        <v>370000</v>
      </c>
      <c r="J14" s="19"/>
      <c r="K14" s="19"/>
      <c r="L14" s="19"/>
      <c r="M14" s="19"/>
    </row>
    <row r="15" spans="1:14" ht="18" customHeight="1"/>
    <row r="16" spans="1:14" ht="18" customHeight="1">
      <c r="A16" s="21" t="s">
        <v>0</v>
      </c>
    </row>
    <row r="17" spans="1:11" ht="18" customHeight="1">
      <c r="A17" s="22">
        <v>1</v>
      </c>
      <c r="B17" s="60" t="s">
        <v>68</v>
      </c>
    </row>
    <row r="18" spans="1:11" ht="18" customHeight="1">
      <c r="A18" s="22">
        <v>2</v>
      </c>
      <c r="B18" s="60" t="s">
        <v>69</v>
      </c>
    </row>
    <row r="19" spans="1:11" ht="18" customHeight="1">
      <c r="A19" s="22">
        <v>3</v>
      </c>
      <c r="B19" s="60" t="s">
        <v>70</v>
      </c>
    </row>
    <row r="20" spans="1:11" ht="36" customHeight="1">
      <c r="A20" s="22">
        <v>4</v>
      </c>
      <c r="B20" s="145" t="s">
        <v>121</v>
      </c>
      <c r="C20" s="145"/>
      <c r="D20" s="145"/>
      <c r="E20" s="145"/>
      <c r="F20" s="145"/>
      <c r="G20" s="145"/>
      <c r="H20" s="145"/>
      <c r="I20" s="145"/>
      <c r="J20" s="145"/>
      <c r="K20" s="81"/>
    </row>
    <row r="21" spans="1:11" ht="18" customHeight="1">
      <c r="A21" s="22">
        <v>5</v>
      </c>
      <c r="B21" s="60" t="s">
        <v>71</v>
      </c>
      <c r="C21" s="60"/>
      <c r="D21" s="60"/>
      <c r="E21" s="60"/>
      <c r="F21" s="60"/>
      <c r="G21" s="60"/>
      <c r="H21" s="60"/>
      <c r="I21" s="60"/>
      <c r="J21" s="60"/>
      <c r="K21" s="60"/>
    </row>
    <row r="22" spans="1:11" ht="18" customHeight="1">
      <c r="A22" s="22">
        <v>6</v>
      </c>
      <c r="B22" s="60" t="s">
        <v>72</v>
      </c>
      <c r="C22" s="60"/>
      <c r="D22" s="60"/>
      <c r="E22" s="60"/>
      <c r="F22" s="60"/>
      <c r="G22" s="60"/>
      <c r="H22" s="60"/>
      <c r="I22" s="60"/>
      <c r="J22" s="60"/>
      <c r="K22" s="60"/>
    </row>
    <row r="23" spans="1:11" ht="18" customHeight="1">
      <c r="A23" s="22">
        <v>7</v>
      </c>
      <c r="B23" s="60" t="s">
        <v>73</v>
      </c>
      <c r="C23" s="60"/>
      <c r="D23" s="60"/>
      <c r="E23" s="60"/>
      <c r="F23" s="60"/>
      <c r="G23" s="60"/>
      <c r="H23" s="60"/>
      <c r="I23" s="60"/>
      <c r="J23" s="60"/>
      <c r="K23" s="60"/>
    </row>
    <row r="24" spans="1:11" ht="18" customHeight="1">
      <c r="A24" s="22"/>
      <c r="B24" s="60" t="s">
        <v>136</v>
      </c>
      <c r="C24" s="60"/>
      <c r="D24" s="60"/>
      <c r="E24" s="60"/>
      <c r="F24" s="60"/>
      <c r="G24" s="60"/>
      <c r="H24" s="60"/>
      <c r="I24" s="60"/>
      <c r="J24" s="60"/>
      <c r="K24" s="60"/>
    </row>
    <row r="25" spans="1:11" ht="18" customHeight="1">
      <c r="A25" s="22">
        <v>8</v>
      </c>
      <c r="B25" s="60" t="s">
        <v>25</v>
      </c>
      <c r="C25" s="60"/>
      <c r="D25" s="60"/>
      <c r="E25" s="60"/>
      <c r="F25" s="60"/>
      <c r="G25" s="60"/>
      <c r="H25" s="60"/>
      <c r="I25" s="60"/>
      <c r="J25" s="60"/>
      <c r="K25" s="60"/>
    </row>
    <row r="26" spans="1:11" ht="18" customHeight="1">
      <c r="A26" s="22"/>
      <c r="B26" s="75" t="s">
        <v>74</v>
      </c>
      <c r="C26" s="75"/>
      <c r="D26" s="75"/>
      <c r="E26" s="75"/>
      <c r="F26" s="75"/>
      <c r="G26" s="75"/>
      <c r="H26" s="75"/>
    </row>
    <row r="27" spans="1:11" ht="18" customHeight="1">
      <c r="A27" s="22"/>
      <c r="B27" s="75" t="s">
        <v>26</v>
      </c>
      <c r="C27" s="75"/>
      <c r="D27" s="75"/>
      <c r="E27" s="75"/>
      <c r="F27" s="75"/>
      <c r="G27" s="75"/>
      <c r="H27" s="75"/>
    </row>
    <row r="32" spans="1:11">
      <c r="B32" s="60" t="s">
        <v>104</v>
      </c>
    </row>
    <row r="33" spans="2:2">
      <c r="B33" s="60" t="s">
        <v>111</v>
      </c>
    </row>
    <row r="34" spans="2:2">
      <c r="B34" s="60" t="s">
        <v>105</v>
      </c>
    </row>
    <row r="35" spans="2:2">
      <c r="B35" s="60" t="s">
        <v>106</v>
      </c>
    </row>
    <row r="36" spans="2:2">
      <c r="B36" s="60" t="s">
        <v>107</v>
      </c>
    </row>
    <row r="37" spans="2:2">
      <c r="B37" s="60" t="s">
        <v>110</v>
      </c>
    </row>
    <row r="38" spans="2:2">
      <c r="B38" s="60" t="s">
        <v>108</v>
      </c>
    </row>
    <row r="39" spans="2:2">
      <c r="B39" s="60" t="s">
        <v>109</v>
      </c>
    </row>
    <row r="40" spans="2:2">
      <c r="B40" s="60" t="s">
        <v>112</v>
      </c>
    </row>
  </sheetData>
  <mergeCells count="15">
    <mergeCell ref="A2:L2"/>
    <mergeCell ref="A7:A8"/>
    <mergeCell ref="B7:B8"/>
    <mergeCell ref="C7:C8"/>
    <mergeCell ref="E7:E8"/>
    <mergeCell ref="F7:F8"/>
    <mergeCell ref="B20:J20"/>
    <mergeCell ref="M7:M8"/>
    <mergeCell ref="G7:G8"/>
    <mergeCell ref="H7:H8"/>
    <mergeCell ref="I7:I8"/>
    <mergeCell ref="J7:J8"/>
    <mergeCell ref="L7:L8"/>
    <mergeCell ref="K7:K8"/>
    <mergeCell ref="D7:D8"/>
  </mergeCells>
  <phoneticPr fontId="2"/>
  <dataValidations count="1">
    <dataValidation type="list" allowBlank="1" showInputMessage="1" showErrorMessage="1" sqref="E9:E13 D11:D13">
      <formula1>$B$32:$B$40</formula1>
    </dataValidation>
  </dataValidations>
  <printOptions horizontalCentered="1" verticalCentered="1"/>
  <pageMargins left="0.39370078740157483" right="0.39370078740157483" top="0.39370078740157483" bottom="0.39370078740157483" header="0.51181102362204722" footer="0.51181102362204722"/>
  <pageSetup paperSize="9" scale="56"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7"/>
  <sheetViews>
    <sheetView showZeros="0" view="pageBreakPreview" zoomScale="55" zoomScaleNormal="54" zoomScaleSheetLayoutView="55" workbookViewId="0">
      <pane xSplit="4" ySplit="6" topLeftCell="E7" activePane="bottomRight" state="frozen"/>
      <selection activeCell="F26" sqref="F26"/>
      <selection pane="topRight" activeCell="F26" sqref="F26"/>
      <selection pane="bottomLeft" activeCell="F26" sqref="F26"/>
      <selection pane="bottomRight" activeCell="F26" sqref="F26"/>
    </sheetView>
  </sheetViews>
  <sheetFormatPr defaultRowHeight="17.25"/>
  <cols>
    <col min="1" max="3" width="2.625" style="33" customWidth="1"/>
    <col min="4" max="4" width="60.625" style="33" customWidth="1"/>
    <col min="5" max="21" width="17" style="35" customWidth="1"/>
    <col min="22" max="22" width="20" style="35" customWidth="1"/>
    <col min="23" max="23" width="17" style="35" customWidth="1"/>
    <col min="24" max="24" width="9" style="33"/>
    <col min="25" max="25" width="17" style="35" customWidth="1"/>
    <col min="26" max="26" width="20" style="35" customWidth="1"/>
    <col min="27" max="28" width="17" style="35" customWidth="1"/>
    <col min="29" max="29" width="20" style="35" customWidth="1"/>
    <col min="30" max="30" width="17" style="35" customWidth="1"/>
    <col min="31" max="16384" width="9" style="33"/>
  </cols>
  <sheetData>
    <row r="1" spans="1:30" ht="39.950000000000003" customHeight="1">
      <c r="A1" s="157" t="s">
        <v>137</v>
      </c>
      <c r="B1" s="157"/>
      <c r="C1" s="157"/>
      <c r="D1" s="157"/>
      <c r="E1" s="32"/>
      <c r="F1" s="32"/>
      <c r="G1" s="32"/>
      <c r="H1" s="32"/>
      <c r="I1" s="32"/>
      <c r="J1" s="32"/>
      <c r="K1" s="32"/>
      <c r="L1" s="32"/>
      <c r="M1" s="32"/>
      <c r="N1" s="32"/>
      <c r="O1" s="32"/>
      <c r="P1" s="32"/>
      <c r="Q1" s="32"/>
      <c r="R1" s="32"/>
      <c r="S1" s="32"/>
      <c r="T1" s="32"/>
      <c r="U1" s="32"/>
      <c r="V1" s="32"/>
      <c r="W1" s="72"/>
      <c r="Y1" s="32"/>
      <c r="Z1" s="32"/>
      <c r="AA1" s="72"/>
      <c r="AB1" s="32"/>
      <c r="AC1" s="32"/>
      <c r="AD1" s="72" t="s">
        <v>96</v>
      </c>
    </row>
    <row r="2" spans="1:30" ht="30" customHeight="1">
      <c r="A2" s="36"/>
      <c r="B2" s="10" t="s">
        <v>8</v>
      </c>
      <c r="C2" s="36"/>
      <c r="D2" s="36"/>
      <c r="E2" s="34"/>
      <c r="F2" s="34"/>
      <c r="G2" s="34"/>
      <c r="H2" s="34"/>
      <c r="I2" s="34"/>
      <c r="J2" s="34"/>
      <c r="K2" s="34"/>
      <c r="L2" s="34"/>
      <c r="M2" s="34"/>
      <c r="N2" s="34"/>
      <c r="O2" s="34"/>
      <c r="P2" s="34"/>
      <c r="Q2" s="34"/>
      <c r="R2" s="34"/>
      <c r="S2" s="34"/>
      <c r="T2" s="34"/>
      <c r="U2" s="34"/>
      <c r="V2" s="34"/>
      <c r="W2" s="64"/>
      <c r="X2" s="100"/>
      <c r="Y2" s="34"/>
      <c r="Z2" s="34"/>
      <c r="AA2" s="64"/>
      <c r="AB2" s="34"/>
      <c r="AC2" s="34"/>
      <c r="AD2" s="64" t="s">
        <v>91</v>
      </c>
    </row>
    <row r="3" spans="1:30" ht="20.100000000000001" customHeight="1">
      <c r="A3" s="158" t="s">
        <v>56</v>
      </c>
      <c r="B3" s="159"/>
      <c r="C3" s="159"/>
      <c r="D3" s="160"/>
      <c r="E3" s="37"/>
      <c r="F3" s="38"/>
      <c r="G3" s="38"/>
      <c r="H3" s="38"/>
      <c r="I3" s="38"/>
      <c r="J3" s="38"/>
      <c r="K3" s="38"/>
      <c r="L3" s="38"/>
      <c r="M3" s="38"/>
      <c r="N3" s="38"/>
      <c r="O3" s="38"/>
      <c r="P3" s="38"/>
      <c r="Q3" s="38"/>
      <c r="R3" s="38"/>
      <c r="S3" s="38"/>
      <c r="T3" s="38"/>
      <c r="U3" s="38"/>
      <c r="V3" s="38"/>
      <c r="W3" s="98"/>
      <c r="X3" s="100"/>
      <c r="Y3" s="169" t="s">
        <v>138</v>
      </c>
      <c r="Z3" s="170"/>
      <c r="AA3" s="170"/>
      <c r="AB3" s="171" t="s">
        <v>139</v>
      </c>
      <c r="AC3" s="172"/>
      <c r="AD3" s="172"/>
    </row>
    <row r="4" spans="1:30" ht="20.100000000000001" customHeight="1">
      <c r="A4" s="161"/>
      <c r="B4" s="162"/>
      <c r="C4" s="162"/>
      <c r="D4" s="163"/>
      <c r="E4" s="39"/>
      <c r="F4" s="39"/>
      <c r="G4" s="39"/>
      <c r="H4" s="39"/>
      <c r="I4" s="39"/>
      <c r="J4" s="39"/>
      <c r="K4" s="39"/>
      <c r="L4" s="39"/>
      <c r="M4" s="39"/>
      <c r="N4" s="39"/>
      <c r="O4" s="39"/>
      <c r="P4" s="39"/>
      <c r="Q4" s="39"/>
      <c r="R4" s="39"/>
      <c r="S4" s="39"/>
      <c r="T4" s="39"/>
      <c r="U4" s="39"/>
      <c r="V4" s="39"/>
      <c r="W4" s="99"/>
      <c r="X4" s="100"/>
      <c r="Y4" s="170"/>
      <c r="Z4" s="170"/>
      <c r="AA4" s="170"/>
      <c r="AB4" s="172"/>
      <c r="AC4" s="172"/>
      <c r="AD4" s="172"/>
    </row>
    <row r="5" spans="1:30" ht="30" customHeight="1">
      <c r="A5" s="164"/>
      <c r="B5" s="165"/>
      <c r="C5" s="165"/>
      <c r="D5" s="166"/>
      <c r="E5" s="40" t="s">
        <v>57</v>
      </c>
      <c r="F5" s="40" t="s">
        <v>77</v>
      </c>
      <c r="G5" s="40" t="s">
        <v>78</v>
      </c>
      <c r="H5" s="40" t="s">
        <v>81</v>
      </c>
      <c r="I5" s="40" t="s">
        <v>58</v>
      </c>
      <c r="J5" s="40" t="s">
        <v>79</v>
      </c>
      <c r="K5" s="40" t="s">
        <v>80</v>
      </c>
      <c r="L5" s="40" t="s">
        <v>84</v>
      </c>
      <c r="M5" s="40" t="s">
        <v>59</v>
      </c>
      <c r="N5" s="40" t="s">
        <v>82</v>
      </c>
      <c r="O5" s="40" t="s">
        <v>83</v>
      </c>
      <c r="P5" s="40" t="s">
        <v>85</v>
      </c>
      <c r="Q5" s="40" t="s">
        <v>86</v>
      </c>
      <c r="R5" s="40" t="s">
        <v>87</v>
      </c>
      <c r="S5" s="40" t="s">
        <v>88</v>
      </c>
      <c r="T5" s="40" t="s">
        <v>57</v>
      </c>
      <c r="U5" s="40" t="s">
        <v>89</v>
      </c>
      <c r="V5" s="96" t="s">
        <v>116</v>
      </c>
      <c r="W5" s="95" t="s">
        <v>90</v>
      </c>
      <c r="X5" s="100"/>
      <c r="Y5" s="95" t="s">
        <v>89</v>
      </c>
      <c r="Z5" s="95" t="s">
        <v>116</v>
      </c>
      <c r="AA5" s="95" t="s">
        <v>90</v>
      </c>
      <c r="AB5" s="95" t="s">
        <v>89</v>
      </c>
      <c r="AC5" s="95" t="s">
        <v>116</v>
      </c>
      <c r="AD5" s="95" t="s">
        <v>90</v>
      </c>
    </row>
    <row r="6" spans="1:30" ht="30" customHeight="1">
      <c r="A6" s="41" t="s">
        <v>60</v>
      </c>
      <c r="B6" s="42"/>
      <c r="C6" s="42"/>
      <c r="D6" s="43"/>
      <c r="E6" s="44">
        <f>SUM(E7,E19,E23)</f>
        <v>0</v>
      </c>
      <c r="F6" s="44">
        <f>SUM(F7,F19,F23)</f>
        <v>0</v>
      </c>
      <c r="G6" s="44">
        <f>SUM(G7,G19,G23)</f>
        <v>0</v>
      </c>
      <c r="H6" s="68">
        <f>SUM(E6:G6)</f>
        <v>0</v>
      </c>
      <c r="I6" s="44">
        <f>SUM(I7,I19,I23)</f>
        <v>0</v>
      </c>
      <c r="J6" s="44">
        <f>SUM(J7,J19,J23)</f>
        <v>0</v>
      </c>
      <c r="K6" s="44">
        <f>SUM(K7,K19,K23)</f>
        <v>0</v>
      </c>
      <c r="L6" s="68">
        <f>SUM(I6:K6)</f>
        <v>0</v>
      </c>
      <c r="M6" s="44">
        <f>SUM(M7,M19,M23)</f>
        <v>0</v>
      </c>
      <c r="N6" s="44">
        <f>SUM(N7,N19,N23)</f>
        <v>0</v>
      </c>
      <c r="O6" s="44">
        <f>SUM(O7,O19,O23)</f>
        <v>0</v>
      </c>
      <c r="P6" s="68">
        <f>SUM(M6:O6)</f>
        <v>0</v>
      </c>
      <c r="Q6" s="44">
        <f>SUM(Q7,Q19,Q23)</f>
        <v>0</v>
      </c>
      <c r="R6" s="44">
        <f>SUM(R7,R19,R23)</f>
        <v>0</v>
      </c>
      <c r="S6" s="44">
        <f>SUM(S7,S19,S23)</f>
        <v>0</v>
      </c>
      <c r="T6" s="44">
        <f>SUM(T7,T19,T23)</f>
        <v>0</v>
      </c>
      <c r="U6" s="68">
        <f>SUM(Q6:T6)</f>
        <v>0</v>
      </c>
      <c r="V6" s="97" t="e">
        <f>U6/W6</f>
        <v>#DIV/0!</v>
      </c>
      <c r="W6" s="67">
        <f>H6+L6+P6+U6</f>
        <v>0</v>
      </c>
      <c r="X6" s="100"/>
      <c r="Y6" s="68"/>
      <c r="Z6" s="71"/>
      <c r="AA6" s="67"/>
      <c r="AB6" s="68">
        <f>U6-Y6</f>
        <v>0</v>
      </c>
      <c r="AC6" s="71" t="e">
        <f>V6-Z6</f>
        <v>#DIV/0!</v>
      </c>
      <c r="AD6" s="67">
        <f>W6-AA6</f>
        <v>0</v>
      </c>
    </row>
    <row r="7" spans="1:30" ht="33.75" customHeight="1">
      <c r="A7" s="45"/>
      <c r="B7" s="46" t="s">
        <v>61</v>
      </c>
      <c r="C7" s="47"/>
      <c r="D7" s="48"/>
      <c r="E7" s="49">
        <f>SUM(E8,E11,E13,E15,E17)</f>
        <v>0</v>
      </c>
      <c r="F7" s="49">
        <f>SUM(F8,F11,F13,F15,F17)</f>
        <v>0</v>
      </c>
      <c r="G7" s="49">
        <f>SUM(G8,G11,G13,G15,G17)</f>
        <v>0</v>
      </c>
      <c r="H7" s="68">
        <f t="shared" ref="H7:H30" si="0">SUM(E7:G7)</f>
        <v>0</v>
      </c>
      <c r="I7" s="49">
        <f>SUM(I8,I11,I13,I15,I17)</f>
        <v>0</v>
      </c>
      <c r="J7" s="49">
        <f>SUM(J8,J11,J13,J15,J17)</f>
        <v>0</v>
      </c>
      <c r="K7" s="49">
        <f>SUM(K8,K11,K13,K15,K17)</f>
        <v>0</v>
      </c>
      <c r="L7" s="68">
        <f t="shared" ref="L7:L30" si="1">SUM(I7:K7)</f>
        <v>0</v>
      </c>
      <c r="M7" s="49">
        <f>SUM(M8,M11,M13,M15,M17)</f>
        <v>0</v>
      </c>
      <c r="N7" s="49">
        <f>SUM(N8,N11,N13,N15,N17)</f>
        <v>0</v>
      </c>
      <c r="O7" s="49">
        <f>SUM(O8,O11,O13,O15,O17)</f>
        <v>0</v>
      </c>
      <c r="P7" s="68">
        <f t="shared" ref="P7:P30" si="2">SUM(M7:O7)</f>
        <v>0</v>
      </c>
      <c r="Q7" s="49">
        <f>SUM(Q8,Q11,Q13,Q15,Q17)</f>
        <v>0</v>
      </c>
      <c r="R7" s="49">
        <f>SUM(R8,R11,R13,R15,R17)</f>
        <v>0</v>
      </c>
      <c r="S7" s="49">
        <f>SUM(S8,S11,S13,S15,S17)</f>
        <v>0</v>
      </c>
      <c r="T7" s="49">
        <f>SUM(T8,T11,T13,T15,T17)</f>
        <v>0</v>
      </c>
      <c r="U7" s="68">
        <f t="shared" ref="U7:U30" si="3">SUM(Q7:T7)</f>
        <v>0</v>
      </c>
      <c r="V7" s="97" t="e">
        <f t="shared" ref="V7:V30" si="4">U7/W7</f>
        <v>#DIV/0!</v>
      </c>
      <c r="W7" s="67">
        <f t="shared" ref="W7:W30" si="5">H7+L7+P7+U7</f>
        <v>0</v>
      </c>
      <c r="X7" s="100"/>
      <c r="Y7" s="68"/>
      <c r="Z7" s="71"/>
      <c r="AA7" s="67"/>
      <c r="AB7" s="68">
        <f t="shared" ref="AB7:AB30" si="6">U7-Y7</f>
        <v>0</v>
      </c>
      <c r="AC7" s="71" t="e">
        <f t="shared" ref="AC7:AC30" si="7">V7-Z7</f>
        <v>#DIV/0!</v>
      </c>
      <c r="AD7" s="67">
        <f t="shared" ref="AD7:AD30" si="8">W7-AA7</f>
        <v>0</v>
      </c>
    </row>
    <row r="8" spans="1:30" ht="33.75" customHeight="1">
      <c r="A8" s="45"/>
      <c r="B8" s="50"/>
      <c r="C8" s="51" t="s">
        <v>62</v>
      </c>
      <c r="D8" s="52"/>
      <c r="E8" s="53">
        <f>E9+E10</f>
        <v>0</v>
      </c>
      <c r="F8" s="53">
        <f>F9+F10</f>
        <v>0</v>
      </c>
      <c r="G8" s="53">
        <f>G9+G10</f>
        <v>0</v>
      </c>
      <c r="H8" s="68">
        <f t="shared" si="0"/>
        <v>0</v>
      </c>
      <c r="I8" s="53">
        <f>I9+I10</f>
        <v>0</v>
      </c>
      <c r="J8" s="53">
        <f>J9+J10</f>
        <v>0</v>
      </c>
      <c r="K8" s="53">
        <f>K9+K10</f>
        <v>0</v>
      </c>
      <c r="L8" s="68">
        <f t="shared" si="1"/>
        <v>0</v>
      </c>
      <c r="M8" s="53">
        <f>M9+M10</f>
        <v>0</v>
      </c>
      <c r="N8" s="53">
        <f>N9+N10</f>
        <v>0</v>
      </c>
      <c r="O8" s="53">
        <f>O9+O10</f>
        <v>0</v>
      </c>
      <c r="P8" s="68">
        <f t="shared" si="2"/>
        <v>0</v>
      </c>
      <c r="Q8" s="53">
        <f>Q9+Q10</f>
        <v>0</v>
      </c>
      <c r="R8" s="53">
        <f>R9+R10</f>
        <v>0</v>
      </c>
      <c r="S8" s="53">
        <f>S9+S10</f>
        <v>0</v>
      </c>
      <c r="T8" s="53">
        <f>T9+T10</f>
        <v>0</v>
      </c>
      <c r="U8" s="68">
        <f t="shared" si="3"/>
        <v>0</v>
      </c>
      <c r="V8" s="97" t="e">
        <f t="shared" si="4"/>
        <v>#DIV/0!</v>
      </c>
      <c r="W8" s="67">
        <f t="shared" si="5"/>
        <v>0</v>
      </c>
      <c r="X8" s="100"/>
      <c r="Y8" s="68"/>
      <c r="Z8" s="71"/>
      <c r="AA8" s="67"/>
      <c r="AB8" s="68">
        <f t="shared" si="6"/>
        <v>0</v>
      </c>
      <c r="AC8" s="71" t="e">
        <f t="shared" si="7"/>
        <v>#DIV/0!</v>
      </c>
      <c r="AD8" s="67">
        <f t="shared" si="8"/>
        <v>0</v>
      </c>
    </row>
    <row r="9" spans="1:30" ht="33.75" customHeight="1">
      <c r="A9" s="54"/>
      <c r="B9" s="55"/>
      <c r="C9" s="56"/>
      <c r="D9" s="57" t="s">
        <v>63</v>
      </c>
      <c r="E9" s="65"/>
      <c r="F9" s="65"/>
      <c r="G9" s="65"/>
      <c r="H9" s="69">
        <f t="shared" si="0"/>
        <v>0</v>
      </c>
      <c r="I9" s="65"/>
      <c r="J9" s="65"/>
      <c r="K9" s="65"/>
      <c r="L9" s="69">
        <f t="shared" si="1"/>
        <v>0</v>
      </c>
      <c r="M9" s="65"/>
      <c r="N9" s="65"/>
      <c r="O9" s="65"/>
      <c r="P9" s="69">
        <f t="shared" si="2"/>
        <v>0</v>
      </c>
      <c r="Q9" s="65"/>
      <c r="R9" s="65"/>
      <c r="S9" s="65"/>
      <c r="T9" s="65"/>
      <c r="U9" s="68">
        <f t="shared" si="3"/>
        <v>0</v>
      </c>
      <c r="V9" s="97" t="e">
        <f t="shared" si="4"/>
        <v>#DIV/0!</v>
      </c>
      <c r="W9" s="67">
        <f t="shared" si="5"/>
        <v>0</v>
      </c>
      <c r="X9" s="100"/>
      <c r="Y9" s="68"/>
      <c r="Z9" s="71"/>
      <c r="AA9" s="67"/>
      <c r="AB9" s="68">
        <f t="shared" si="6"/>
        <v>0</v>
      </c>
      <c r="AC9" s="71" t="e">
        <f t="shared" si="7"/>
        <v>#DIV/0!</v>
      </c>
      <c r="AD9" s="67">
        <f t="shared" si="8"/>
        <v>0</v>
      </c>
    </row>
    <row r="10" spans="1:30" ht="33.75" customHeight="1">
      <c r="A10" s="54"/>
      <c r="B10" s="55"/>
      <c r="C10" s="56"/>
      <c r="D10" s="57" t="s">
        <v>92</v>
      </c>
      <c r="E10" s="65"/>
      <c r="F10" s="65"/>
      <c r="G10" s="65"/>
      <c r="H10" s="69">
        <f t="shared" si="0"/>
        <v>0</v>
      </c>
      <c r="I10" s="65"/>
      <c r="J10" s="65"/>
      <c r="K10" s="65"/>
      <c r="L10" s="69">
        <f t="shared" si="1"/>
        <v>0</v>
      </c>
      <c r="M10" s="65"/>
      <c r="N10" s="65"/>
      <c r="O10" s="65"/>
      <c r="P10" s="69">
        <f t="shared" si="2"/>
        <v>0</v>
      </c>
      <c r="Q10" s="65"/>
      <c r="R10" s="65"/>
      <c r="S10" s="65"/>
      <c r="T10" s="65"/>
      <c r="U10" s="68">
        <f t="shared" si="3"/>
        <v>0</v>
      </c>
      <c r="V10" s="97" t="e">
        <f t="shared" si="4"/>
        <v>#DIV/0!</v>
      </c>
      <c r="W10" s="67">
        <f t="shared" si="5"/>
        <v>0</v>
      </c>
      <c r="X10" s="100"/>
      <c r="Y10" s="68"/>
      <c r="Z10" s="71"/>
      <c r="AA10" s="67"/>
      <c r="AB10" s="68">
        <f t="shared" si="6"/>
        <v>0</v>
      </c>
      <c r="AC10" s="71" t="e">
        <f t="shared" si="7"/>
        <v>#DIV/0!</v>
      </c>
      <c r="AD10" s="67">
        <f t="shared" si="8"/>
        <v>0</v>
      </c>
    </row>
    <row r="11" spans="1:30" ht="33.75" customHeight="1">
      <c r="A11" s="45"/>
      <c r="B11" s="50"/>
      <c r="C11" s="104" t="s">
        <v>94</v>
      </c>
      <c r="D11" s="105"/>
      <c r="E11" s="53">
        <f>E12</f>
        <v>0</v>
      </c>
      <c r="F11" s="53">
        <f>F12</f>
        <v>0</v>
      </c>
      <c r="G11" s="53">
        <f>G12</f>
        <v>0</v>
      </c>
      <c r="H11" s="68">
        <f t="shared" si="0"/>
        <v>0</v>
      </c>
      <c r="I11" s="53">
        <f>I12</f>
        <v>0</v>
      </c>
      <c r="J11" s="53">
        <f>J12</f>
        <v>0</v>
      </c>
      <c r="K11" s="53">
        <f>K12</f>
        <v>0</v>
      </c>
      <c r="L11" s="68">
        <f t="shared" si="1"/>
        <v>0</v>
      </c>
      <c r="M11" s="53">
        <f>M12</f>
        <v>0</v>
      </c>
      <c r="N11" s="53">
        <f>N12</f>
        <v>0</v>
      </c>
      <c r="O11" s="53">
        <f>O12</f>
        <v>0</v>
      </c>
      <c r="P11" s="68">
        <f t="shared" si="2"/>
        <v>0</v>
      </c>
      <c r="Q11" s="53">
        <f>Q12</f>
        <v>0</v>
      </c>
      <c r="R11" s="53">
        <f>R12</f>
        <v>0</v>
      </c>
      <c r="S11" s="53">
        <f>S12</f>
        <v>0</v>
      </c>
      <c r="T11" s="53">
        <f>T12</f>
        <v>0</v>
      </c>
      <c r="U11" s="68">
        <f t="shared" si="3"/>
        <v>0</v>
      </c>
      <c r="V11" s="97" t="e">
        <f t="shared" si="4"/>
        <v>#DIV/0!</v>
      </c>
      <c r="W11" s="67">
        <f t="shared" si="5"/>
        <v>0</v>
      </c>
      <c r="X11" s="100"/>
      <c r="Y11" s="68"/>
      <c r="Z11" s="71"/>
      <c r="AA11" s="67"/>
      <c r="AB11" s="68">
        <f t="shared" si="6"/>
        <v>0</v>
      </c>
      <c r="AC11" s="71" t="e">
        <f t="shared" si="7"/>
        <v>#DIV/0!</v>
      </c>
      <c r="AD11" s="67">
        <f t="shared" si="8"/>
        <v>0</v>
      </c>
    </row>
    <row r="12" spans="1:30" ht="33.75" customHeight="1">
      <c r="A12" s="54"/>
      <c r="B12" s="55"/>
      <c r="C12" s="106"/>
      <c r="D12" s="107" t="s">
        <v>63</v>
      </c>
      <c r="E12" s="65"/>
      <c r="F12" s="65"/>
      <c r="G12" s="65"/>
      <c r="H12" s="68">
        <f t="shared" si="0"/>
        <v>0</v>
      </c>
      <c r="I12" s="65"/>
      <c r="J12" s="65"/>
      <c r="K12" s="65"/>
      <c r="L12" s="68">
        <f t="shared" si="1"/>
        <v>0</v>
      </c>
      <c r="M12" s="65"/>
      <c r="N12" s="65"/>
      <c r="O12" s="65"/>
      <c r="P12" s="68">
        <f t="shared" si="2"/>
        <v>0</v>
      </c>
      <c r="Q12" s="65"/>
      <c r="R12" s="65"/>
      <c r="S12" s="65"/>
      <c r="T12" s="65"/>
      <c r="U12" s="68">
        <f t="shared" si="3"/>
        <v>0</v>
      </c>
      <c r="V12" s="97" t="e">
        <f t="shared" si="4"/>
        <v>#DIV/0!</v>
      </c>
      <c r="W12" s="67">
        <f t="shared" si="5"/>
        <v>0</v>
      </c>
      <c r="X12" s="100"/>
      <c r="Y12" s="68"/>
      <c r="Z12" s="71"/>
      <c r="AA12" s="67"/>
      <c r="AB12" s="68">
        <f t="shared" si="6"/>
        <v>0</v>
      </c>
      <c r="AC12" s="71" t="e">
        <f t="shared" si="7"/>
        <v>#DIV/0!</v>
      </c>
      <c r="AD12" s="67">
        <f t="shared" si="8"/>
        <v>0</v>
      </c>
    </row>
    <row r="13" spans="1:30" ht="33.75" customHeight="1">
      <c r="A13" s="45"/>
      <c r="B13" s="50"/>
      <c r="C13" s="104" t="s">
        <v>129</v>
      </c>
      <c r="D13" s="105"/>
      <c r="E13" s="53">
        <f>E14</f>
        <v>0</v>
      </c>
      <c r="F13" s="53">
        <f>F14</f>
        <v>0</v>
      </c>
      <c r="G13" s="53">
        <f>G14</f>
        <v>0</v>
      </c>
      <c r="H13" s="68">
        <f t="shared" si="0"/>
        <v>0</v>
      </c>
      <c r="I13" s="53">
        <f>I14</f>
        <v>0</v>
      </c>
      <c r="J13" s="53">
        <f>J14</f>
        <v>0</v>
      </c>
      <c r="K13" s="53">
        <f>K14</f>
        <v>0</v>
      </c>
      <c r="L13" s="68">
        <f t="shared" si="1"/>
        <v>0</v>
      </c>
      <c r="M13" s="53">
        <f>M14</f>
        <v>0</v>
      </c>
      <c r="N13" s="53">
        <f>N14</f>
        <v>0</v>
      </c>
      <c r="O13" s="53">
        <f>O14</f>
        <v>0</v>
      </c>
      <c r="P13" s="68">
        <f t="shared" si="2"/>
        <v>0</v>
      </c>
      <c r="Q13" s="53">
        <f>Q14</f>
        <v>0</v>
      </c>
      <c r="R13" s="53">
        <f>R14</f>
        <v>0</v>
      </c>
      <c r="S13" s="53">
        <f>S14</f>
        <v>0</v>
      </c>
      <c r="T13" s="53">
        <f>T14</f>
        <v>0</v>
      </c>
      <c r="U13" s="68">
        <f t="shared" si="3"/>
        <v>0</v>
      </c>
      <c r="V13" s="97" t="e">
        <f t="shared" si="4"/>
        <v>#DIV/0!</v>
      </c>
      <c r="W13" s="67">
        <f t="shared" si="5"/>
        <v>0</v>
      </c>
      <c r="X13" s="100"/>
      <c r="Y13" s="68"/>
      <c r="Z13" s="71"/>
      <c r="AA13" s="67"/>
      <c r="AB13" s="68">
        <f t="shared" si="6"/>
        <v>0</v>
      </c>
      <c r="AC13" s="71" t="e">
        <f t="shared" si="7"/>
        <v>#DIV/0!</v>
      </c>
      <c r="AD13" s="67">
        <f t="shared" si="8"/>
        <v>0</v>
      </c>
    </row>
    <row r="14" spans="1:30" ht="33.75" customHeight="1">
      <c r="A14" s="54"/>
      <c r="B14" s="55"/>
      <c r="C14" s="106"/>
      <c r="D14" s="107" t="s">
        <v>92</v>
      </c>
      <c r="E14" s="65"/>
      <c r="F14" s="65"/>
      <c r="G14" s="65"/>
      <c r="H14" s="68">
        <f t="shared" si="0"/>
        <v>0</v>
      </c>
      <c r="I14" s="65"/>
      <c r="J14" s="65"/>
      <c r="K14" s="65"/>
      <c r="L14" s="68">
        <f t="shared" si="1"/>
        <v>0</v>
      </c>
      <c r="M14" s="65"/>
      <c r="N14" s="65"/>
      <c r="O14" s="65"/>
      <c r="P14" s="68">
        <f t="shared" si="2"/>
        <v>0</v>
      </c>
      <c r="Q14" s="65"/>
      <c r="R14" s="65"/>
      <c r="S14" s="65"/>
      <c r="T14" s="65"/>
      <c r="U14" s="68">
        <f t="shared" si="3"/>
        <v>0</v>
      </c>
      <c r="V14" s="97" t="e">
        <f t="shared" si="4"/>
        <v>#DIV/0!</v>
      </c>
      <c r="W14" s="67">
        <f t="shared" si="5"/>
        <v>0</v>
      </c>
      <c r="X14" s="100"/>
      <c r="Y14" s="68"/>
      <c r="Z14" s="71"/>
      <c r="AA14" s="67"/>
      <c r="AB14" s="68">
        <f t="shared" si="6"/>
        <v>0</v>
      </c>
      <c r="AC14" s="71" t="e">
        <f t="shared" si="7"/>
        <v>#DIV/0!</v>
      </c>
      <c r="AD14" s="67">
        <f t="shared" si="8"/>
        <v>0</v>
      </c>
    </row>
    <row r="15" spans="1:30" ht="33.75" customHeight="1">
      <c r="A15" s="45"/>
      <c r="B15" s="50"/>
      <c r="C15" s="104" t="s">
        <v>132</v>
      </c>
      <c r="D15" s="105"/>
      <c r="E15" s="53">
        <f>E16</f>
        <v>0</v>
      </c>
      <c r="F15" s="53">
        <f>F16</f>
        <v>0</v>
      </c>
      <c r="G15" s="53">
        <f>G16</f>
        <v>0</v>
      </c>
      <c r="H15" s="68">
        <f t="shared" si="0"/>
        <v>0</v>
      </c>
      <c r="I15" s="53">
        <f>I16</f>
        <v>0</v>
      </c>
      <c r="J15" s="53">
        <f>J16</f>
        <v>0</v>
      </c>
      <c r="K15" s="53">
        <f>K16</f>
        <v>0</v>
      </c>
      <c r="L15" s="68">
        <f t="shared" si="1"/>
        <v>0</v>
      </c>
      <c r="M15" s="53">
        <f>M16</f>
        <v>0</v>
      </c>
      <c r="N15" s="53">
        <f>N16</f>
        <v>0</v>
      </c>
      <c r="O15" s="53">
        <f>O16</f>
        <v>0</v>
      </c>
      <c r="P15" s="68">
        <f t="shared" si="2"/>
        <v>0</v>
      </c>
      <c r="Q15" s="53">
        <f>Q16</f>
        <v>0</v>
      </c>
      <c r="R15" s="53">
        <f>R16</f>
        <v>0</v>
      </c>
      <c r="S15" s="53">
        <f>S16</f>
        <v>0</v>
      </c>
      <c r="T15" s="53">
        <f>T16</f>
        <v>0</v>
      </c>
      <c r="U15" s="68">
        <f t="shared" si="3"/>
        <v>0</v>
      </c>
      <c r="V15" s="97" t="e">
        <f t="shared" si="4"/>
        <v>#DIV/0!</v>
      </c>
      <c r="W15" s="67">
        <f t="shared" si="5"/>
        <v>0</v>
      </c>
      <c r="X15" s="100"/>
      <c r="Y15" s="68"/>
      <c r="Z15" s="71"/>
      <c r="AA15" s="67"/>
      <c r="AB15" s="68">
        <f t="shared" si="6"/>
        <v>0</v>
      </c>
      <c r="AC15" s="71" t="e">
        <f t="shared" si="7"/>
        <v>#DIV/0!</v>
      </c>
      <c r="AD15" s="67">
        <f t="shared" si="8"/>
        <v>0</v>
      </c>
    </row>
    <row r="16" spans="1:30" ht="33.75" customHeight="1">
      <c r="A16" s="54"/>
      <c r="B16" s="55"/>
      <c r="C16" s="106"/>
      <c r="D16" s="107" t="s">
        <v>63</v>
      </c>
      <c r="E16" s="65"/>
      <c r="F16" s="65"/>
      <c r="G16" s="65"/>
      <c r="H16" s="69">
        <f t="shared" si="0"/>
        <v>0</v>
      </c>
      <c r="I16" s="65"/>
      <c r="J16" s="65"/>
      <c r="K16" s="65"/>
      <c r="L16" s="69">
        <f t="shared" si="1"/>
        <v>0</v>
      </c>
      <c r="M16" s="65"/>
      <c r="N16" s="65"/>
      <c r="O16" s="65"/>
      <c r="P16" s="69">
        <f t="shared" si="2"/>
        <v>0</v>
      </c>
      <c r="Q16" s="65"/>
      <c r="R16" s="65"/>
      <c r="S16" s="65"/>
      <c r="T16" s="65"/>
      <c r="U16" s="68">
        <f t="shared" si="3"/>
        <v>0</v>
      </c>
      <c r="V16" s="97" t="e">
        <f t="shared" si="4"/>
        <v>#DIV/0!</v>
      </c>
      <c r="W16" s="67">
        <f t="shared" si="5"/>
        <v>0</v>
      </c>
      <c r="X16" s="100"/>
      <c r="Y16" s="68"/>
      <c r="Z16" s="71"/>
      <c r="AA16" s="67"/>
      <c r="AB16" s="68">
        <f t="shared" si="6"/>
        <v>0</v>
      </c>
      <c r="AC16" s="71" t="e">
        <f t="shared" si="7"/>
        <v>#DIV/0!</v>
      </c>
      <c r="AD16" s="67">
        <f t="shared" si="8"/>
        <v>0</v>
      </c>
    </row>
    <row r="17" spans="1:30" ht="33.75" customHeight="1">
      <c r="A17" s="45"/>
      <c r="B17" s="50"/>
      <c r="C17" s="104" t="s">
        <v>98</v>
      </c>
      <c r="D17" s="105"/>
      <c r="E17" s="53">
        <f>E18</f>
        <v>0</v>
      </c>
      <c r="F17" s="53">
        <f>F18</f>
        <v>0</v>
      </c>
      <c r="G17" s="53">
        <f>G18</f>
        <v>0</v>
      </c>
      <c r="H17" s="68">
        <f t="shared" si="0"/>
        <v>0</v>
      </c>
      <c r="I17" s="53">
        <f>I18</f>
        <v>0</v>
      </c>
      <c r="J17" s="53">
        <f>J18</f>
        <v>0</v>
      </c>
      <c r="K17" s="53">
        <f>K18</f>
        <v>0</v>
      </c>
      <c r="L17" s="68">
        <f t="shared" si="1"/>
        <v>0</v>
      </c>
      <c r="M17" s="53">
        <f>M18</f>
        <v>0</v>
      </c>
      <c r="N17" s="53">
        <f>N18</f>
        <v>0</v>
      </c>
      <c r="O17" s="53">
        <f>O18</f>
        <v>0</v>
      </c>
      <c r="P17" s="68">
        <f t="shared" si="2"/>
        <v>0</v>
      </c>
      <c r="Q17" s="53">
        <f>Q18</f>
        <v>0</v>
      </c>
      <c r="R17" s="53">
        <f>R18</f>
        <v>0</v>
      </c>
      <c r="S17" s="53">
        <f>S18</f>
        <v>0</v>
      </c>
      <c r="T17" s="53">
        <f>T18</f>
        <v>0</v>
      </c>
      <c r="U17" s="68">
        <f t="shared" si="3"/>
        <v>0</v>
      </c>
      <c r="V17" s="97" t="e">
        <f t="shared" si="4"/>
        <v>#DIV/0!</v>
      </c>
      <c r="W17" s="67">
        <f t="shared" si="5"/>
        <v>0</v>
      </c>
      <c r="X17" s="100"/>
      <c r="Y17" s="68"/>
      <c r="Z17" s="71"/>
      <c r="AA17" s="67"/>
      <c r="AB17" s="68">
        <f t="shared" si="6"/>
        <v>0</v>
      </c>
      <c r="AC17" s="71" t="e">
        <f t="shared" si="7"/>
        <v>#DIV/0!</v>
      </c>
      <c r="AD17" s="67">
        <f t="shared" si="8"/>
        <v>0</v>
      </c>
    </row>
    <row r="18" spans="1:30" ht="33.75" customHeight="1">
      <c r="A18" s="54"/>
      <c r="B18" s="55"/>
      <c r="C18" s="106"/>
      <c r="D18" s="107" t="s">
        <v>63</v>
      </c>
      <c r="E18" s="65"/>
      <c r="F18" s="65"/>
      <c r="G18" s="65"/>
      <c r="H18" s="69">
        <f t="shared" si="0"/>
        <v>0</v>
      </c>
      <c r="I18" s="65"/>
      <c r="J18" s="65"/>
      <c r="K18" s="65"/>
      <c r="L18" s="69">
        <f t="shared" si="1"/>
        <v>0</v>
      </c>
      <c r="M18" s="65"/>
      <c r="N18" s="65"/>
      <c r="O18" s="65"/>
      <c r="P18" s="69">
        <f t="shared" si="2"/>
        <v>0</v>
      </c>
      <c r="Q18" s="65"/>
      <c r="R18" s="65"/>
      <c r="S18" s="65"/>
      <c r="T18" s="65"/>
      <c r="U18" s="68">
        <f t="shared" si="3"/>
        <v>0</v>
      </c>
      <c r="V18" s="97" t="e">
        <f t="shared" si="4"/>
        <v>#DIV/0!</v>
      </c>
      <c r="W18" s="67">
        <f t="shared" si="5"/>
        <v>0</v>
      </c>
      <c r="X18" s="100"/>
      <c r="Y18" s="68"/>
      <c r="Z18" s="71"/>
      <c r="AA18" s="67"/>
      <c r="AB18" s="68">
        <f t="shared" si="6"/>
        <v>0</v>
      </c>
      <c r="AC18" s="71" t="e">
        <f t="shared" si="7"/>
        <v>#DIV/0!</v>
      </c>
      <c r="AD18" s="67">
        <f t="shared" si="8"/>
        <v>0</v>
      </c>
    </row>
    <row r="19" spans="1:30" ht="33.75" customHeight="1">
      <c r="A19" s="45"/>
      <c r="B19" s="46" t="s">
        <v>64</v>
      </c>
      <c r="C19" s="108"/>
      <c r="D19" s="109"/>
      <c r="E19" s="49">
        <f>SUM(E20)</f>
        <v>0</v>
      </c>
      <c r="F19" s="49">
        <f>SUM(F20)</f>
        <v>0</v>
      </c>
      <c r="G19" s="49">
        <f>SUM(G20)</f>
        <v>0</v>
      </c>
      <c r="H19" s="68">
        <f t="shared" si="0"/>
        <v>0</v>
      </c>
      <c r="I19" s="49">
        <f>SUM(I20)</f>
        <v>0</v>
      </c>
      <c r="J19" s="49">
        <f>SUM(J20)</f>
        <v>0</v>
      </c>
      <c r="K19" s="49">
        <f>SUM(K20)</f>
        <v>0</v>
      </c>
      <c r="L19" s="68">
        <f t="shared" si="1"/>
        <v>0</v>
      </c>
      <c r="M19" s="49">
        <f>SUM(M20)</f>
        <v>0</v>
      </c>
      <c r="N19" s="49">
        <f>SUM(N20)</f>
        <v>0</v>
      </c>
      <c r="O19" s="49">
        <f>SUM(O20)</f>
        <v>0</v>
      </c>
      <c r="P19" s="68">
        <f t="shared" si="2"/>
        <v>0</v>
      </c>
      <c r="Q19" s="49">
        <f>SUM(Q20)</f>
        <v>0</v>
      </c>
      <c r="R19" s="77">
        <f>SUM(R20)</f>
        <v>0</v>
      </c>
      <c r="S19" s="49">
        <f>SUM(S20)</f>
        <v>0</v>
      </c>
      <c r="T19" s="49">
        <f>SUM(T20)</f>
        <v>0</v>
      </c>
      <c r="U19" s="68">
        <f t="shared" si="3"/>
        <v>0</v>
      </c>
      <c r="V19" s="97" t="e">
        <f t="shared" si="4"/>
        <v>#DIV/0!</v>
      </c>
      <c r="W19" s="67">
        <f t="shared" si="5"/>
        <v>0</v>
      </c>
      <c r="X19" s="100"/>
      <c r="Y19" s="68"/>
      <c r="Z19" s="71"/>
      <c r="AA19" s="67"/>
      <c r="AB19" s="68">
        <f t="shared" si="6"/>
        <v>0</v>
      </c>
      <c r="AC19" s="71" t="e">
        <f t="shared" si="7"/>
        <v>#DIV/0!</v>
      </c>
      <c r="AD19" s="67">
        <f t="shared" si="8"/>
        <v>0</v>
      </c>
    </row>
    <row r="20" spans="1:30" ht="33.75" customHeight="1">
      <c r="A20" s="45"/>
      <c r="B20" s="50"/>
      <c r="C20" s="104" t="s">
        <v>65</v>
      </c>
      <c r="D20" s="110"/>
      <c r="E20" s="66">
        <f>SUM(E21,E22)</f>
        <v>0</v>
      </c>
      <c r="F20" s="66">
        <f>SUM(F21,F22)</f>
        <v>0</v>
      </c>
      <c r="G20" s="66">
        <f>SUM(G21,G22)</f>
        <v>0</v>
      </c>
      <c r="H20" s="70">
        <f t="shared" si="0"/>
        <v>0</v>
      </c>
      <c r="I20" s="66">
        <f>SUM(I21,I22)</f>
        <v>0</v>
      </c>
      <c r="J20" s="66">
        <f>SUM(J21,J22)</f>
        <v>0</v>
      </c>
      <c r="K20" s="66">
        <f>SUM(K21,K22)</f>
        <v>0</v>
      </c>
      <c r="L20" s="70">
        <f t="shared" si="1"/>
        <v>0</v>
      </c>
      <c r="M20" s="66">
        <f>SUM(M21,M22)</f>
        <v>0</v>
      </c>
      <c r="N20" s="66">
        <f>SUM(N21,N22)</f>
        <v>0</v>
      </c>
      <c r="O20" s="66">
        <f>SUM(O21,O22)</f>
        <v>0</v>
      </c>
      <c r="P20" s="70">
        <f t="shared" si="2"/>
        <v>0</v>
      </c>
      <c r="Q20" s="66">
        <f>SUM(Q21,Q22)</f>
        <v>0</v>
      </c>
      <c r="R20" s="66">
        <f>SUM(R21,R22)</f>
        <v>0</v>
      </c>
      <c r="S20" s="66">
        <f>SUM(S21,S22)</f>
        <v>0</v>
      </c>
      <c r="T20" s="66">
        <f>SUM(T21,T22)</f>
        <v>0</v>
      </c>
      <c r="U20" s="68">
        <f t="shared" si="3"/>
        <v>0</v>
      </c>
      <c r="V20" s="97" t="e">
        <f t="shared" si="4"/>
        <v>#DIV/0!</v>
      </c>
      <c r="W20" s="67">
        <f t="shared" si="5"/>
        <v>0</v>
      </c>
      <c r="X20" s="100"/>
      <c r="Y20" s="68"/>
      <c r="Z20" s="71"/>
      <c r="AA20" s="67"/>
      <c r="AB20" s="68">
        <f t="shared" si="6"/>
        <v>0</v>
      </c>
      <c r="AC20" s="71" t="e">
        <f t="shared" si="7"/>
        <v>#DIV/0!</v>
      </c>
      <c r="AD20" s="67">
        <f t="shared" si="8"/>
        <v>0</v>
      </c>
    </row>
    <row r="21" spans="1:30" ht="33.75" customHeight="1">
      <c r="A21" s="54"/>
      <c r="B21" s="73"/>
      <c r="C21" s="106"/>
      <c r="D21" s="107" t="s">
        <v>63</v>
      </c>
      <c r="E21" s="65"/>
      <c r="F21" s="65"/>
      <c r="G21" s="65"/>
      <c r="H21" s="69">
        <f t="shared" si="0"/>
        <v>0</v>
      </c>
      <c r="I21" s="65"/>
      <c r="J21" s="65"/>
      <c r="K21" s="65"/>
      <c r="L21" s="69">
        <f t="shared" si="1"/>
        <v>0</v>
      </c>
      <c r="M21" s="65"/>
      <c r="N21" s="65"/>
      <c r="O21" s="65"/>
      <c r="P21" s="69">
        <f t="shared" si="2"/>
        <v>0</v>
      </c>
      <c r="Q21" s="65"/>
      <c r="R21" s="65"/>
      <c r="S21" s="65"/>
      <c r="T21" s="65"/>
      <c r="U21" s="68">
        <f t="shared" si="3"/>
        <v>0</v>
      </c>
      <c r="V21" s="97" t="e">
        <f t="shared" si="4"/>
        <v>#DIV/0!</v>
      </c>
      <c r="W21" s="67">
        <f t="shared" si="5"/>
        <v>0</v>
      </c>
      <c r="X21" s="100"/>
      <c r="Y21" s="68"/>
      <c r="Z21" s="71"/>
      <c r="AA21" s="67"/>
      <c r="AB21" s="68">
        <f t="shared" si="6"/>
        <v>0</v>
      </c>
      <c r="AC21" s="71" t="e">
        <f t="shared" si="7"/>
        <v>#DIV/0!</v>
      </c>
      <c r="AD21" s="67">
        <f t="shared" si="8"/>
        <v>0</v>
      </c>
    </row>
    <row r="22" spans="1:30" ht="33.75" customHeight="1">
      <c r="A22" s="78"/>
      <c r="B22" s="59"/>
      <c r="C22" s="111"/>
      <c r="D22" s="112" t="s">
        <v>92</v>
      </c>
      <c r="E22" s="65"/>
      <c r="F22" s="65"/>
      <c r="G22" s="65"/>
      <c r="H22" s="69">
        <f t="shared" si="0"/>
        <v>0</v>
      </c>
      <c r="I22" s="65"/>
      <c r="J22" s="65"/>
      <c r="K22" s="65"/>
      <c r="L22" s="69">
        <f t="shared" si="1"/>
        <v>0</v>
      </c>
      <c r="M22" s="65"/>
      <c r="N22" s="65"/>
      <c r="O22" s="65"/>
      <c r="P22" s="69">
        <f t="shared" si="2"/>
        <v>0</v>
      </c>
      <c r="Q22" s="65"/>
      <c r="R22" s="65"/>
      <c r="S22" s="65"/>
      <c r="T22" s="65"/>
      <c r="U22" s="68">
        <f t="shared" si="3"/>
        <v>0</v>
      </c>
      <c r="V22" s="97" t="e">
        <f t="shared" si="4"/>
        <v>#DIV/0!</v>
      </c>
      <c r="W22" s="67">
        <f t="shared" si="5"/>
        <v>0</v>
      </c>
      <c r="X22" s="100"/>
      <c r="Y22" s="68"/>
      <c r="Z22" s="71"/>
      <c r="AA22" s="67"/>
      <c r="AB22" s="68">
        <f t="shared" si="6"/>
        <v>0</v>
      </c>
      <c r="AC22" s="71" t="e">
        <f t="shared" si="7"/>
        <v>#DIV/0!</v>
      </c>
      <c r="AD22" s="67">
        <f t="shared" si="8"/>
        <v>0</v>
      </c>
    </row>
    <row r="23" spans="1:30" ht="33.75" customHeight="1">
      <c r="A23" s="45"/>
      <c r="B23" s="46" t="s">
        <v>100</v>
      </c>
      <c r="C23" s="108"/>
      <c r="D23" s="109"/>
      <c r="E23" s="49">
        <f>SUM(E24,E27,E29)</f>
        <v>0</v>
      </c>
      <c r="F23" s="49">
        <f>SUM(F24,F27,F29)</f>
        <v>0</v>
      </c>
      <c r="G23" s="49">
        <f>SUM(G24,G27,G29)</f>
        <v>0</v>
      </c>
      <c r="H23" s="68">
        <f t="shared" si="0"/>
        <v>0</v>
      </c>
      <c r="I23" s="49">
        <f>SUM(I24,I27,I29)</f>
        <v>0</v>
      </c>
      <c r="J23" s="49">
        <f>SUM(J24,J27,J29)</f>
        <v>0</v>
      </c>
      <c r="K23" s="49">
        <f>SUM(K24,K27,K29)</f>
        <v>0</v>
      </c>
      <c r="L23" s="68">
        <f t="shared" si="1"/>
        <v>0</v>
      </c>
      <c r="M23" s="49">
        <f>SUM(M24,M27,M29)</f>
        <v>0</v>
      </c>
      <c r="N23" s="49">
        <f>SUM(N24,N27,N29)</f>
        <v>0</v>
      </c>
      <c r="O23" s="49">
        <f>SUM(O24,O27,O29)</f>
        <v>0</v>
      </c>
      <c r="P23" s="68">
        <f t="shared" si="2"/>
        <v>0</v>
      </c>
      <c r="Q23" s="49">
        <f>SUM(Q24,Q27,Q29)</f>
        <v>0</v>
      </c>
      <c r="R23" s="49">
        <f>SUM(R24,R27,R29)</f>
        <v>0</v>
      </c>
      <c r="S23" s="49">
        <f>SUM(S24,S27,S29)</f>
        <v>0</v>
      </c>
      <c r="T23" s="49">
        <f>SUM(T24,T27,T29)</f>
        <v>0</v>
      </c>
      <c r="U23" s="68">
        <f t="shared" si="3"/>
        <v>0</v>
      </c>
      <c r="V23" s="97" t="e">
        <f t="shared" si="4"/>
        <v>#DIV/0!</v>
      </c>
      <c r="W23" s="67">
        <f t="shared" si="5"/>
        <v>0</v>
      </c>
      <c r="X23" s="100"/>
      <c r="Y23" s="68"/>
      <c r="Z23" s="71"/>
      <c r="AA23" s="67"/>
      <c r="AB23" s="68">
        <f t="shared" si="6"/>
        <v>0</v>
      </c>
      <c r="AC23" s="71" t="e">
        <f t="shared" si="7"/>
        <v>#DIV/0!</v>
      </c>
      <c r="AD23" s="67">
        <f t="shared" si="8"/>
        <v>0</v>
      </c>
    </row>
    <row r="24" spans="1:30" ht="33.75" customHeight="1">
      <c r="A24" s="45"/>
      <c r="B24" s="50"/>
      <c r="C24" s="104" t="s">
        <v>101</v>
      </c>
      <c r="D24" s="110"/>
      <c r="E24" s="66">
        <f>SUM(E25,E26)</f>
        <v>0</v>
      </c>
      <c r="F24" s="66">
        <f>SUM(F25,F26)</f>
        <v>0</v>
      </c>
      <c r="G24" s="66">
        <f>SUM(G25,G26)</f>
        <v>0</v>
      </c>
      <c r="H24" s="70">
        <f t="shared" si="0"/>
        <v>0</v>
      </c>
      <c r="I24" s="66">
        <f>SUM(I25,I26)</f>
        <v>0</v>
      </c>
      <c r="J24" s="66">
        <f>SUM(J25,J26)</f>
        <v>0</v>
      </c>
      <c r="K24" s="66">
        <f>SUM(K25,K26)</f>
        <v>0</v>
      </c>
      <c r="L24" s="70">
        <f t="shared" si="1"/>
        <v>0</v>
      </c>
      <c r="M24" s="66">
        <f>SUM(M25,M26)</f>
        <v>0</v>
      </c>
      <c r="N24" s="66">
        <f>SUM(N25,N26)</f>
        <v>0</v>
      </c>
      <c r="O24" s="66">
        <f>SUM(O25,O26)</f>
        <v>0</v>
      </c>
      <c r="P24" s="70">
        <f t="shared" si="2"/>
        <v>0</v>
      </c>
      <c r="Q24" s="66">
        <f>SUM(Q25,Q26)</f>
        <v>0</v>
      </c>
      <c r="R24" s="66">
        <f>SUM(R25,R26)</f>
        <v>0</v>
      </c>
      <c r="S24" s="66">
        <f>SUM(S25,S26)</f>
        <v>0</v>
      </c>
      <c r="T24" s="66">
        <f>SUM(T25,T26)</f>
        <v>0</v>
      </c>
      <c r="U24" s="68">
        <f t="shared" si="3"/>
        <v>0</v>
      </c>
      <c r="V24" s="97" t="e">
        <f t="shared" si="4"/>
        <v>#DIV/0!</v>
      </c>
      <c r="W24" s="67">
        <f t="shared" si="5"/>
        <v>0</v>
      </c>
      <c r="X24" s="100"/>
      <c r="Y24" s="68"/>
      <c r="Z24" s="71"/>
      <c r="AA24" s="67"/>
      <c r="AB24" s="68">
        <f t="shared" si="6"/>
        <v>0</v>
      </c>
      <c r="AC24" s="71" t="e">
        <f t="shared" si="7"/>
        <v>#DIV/0!</v>
      </c>
      <c r="AD24" s="67">
        <f t="shared" si="8"/>
        <v>0</v>
      </c>
    </row>
    <row r="25" spans="1:30" ht="33.75" customHeight="1">
      <c r="A25" s="54"/>
      <c r="B25" s="73"/>
      <c r="C25" s="106"/>
      <c r="D25" s="107" t="s">
        <v>63</v>
      </c>
      <c r="E25" s="65"/>
      <c r="F25" s="65"/>
      <c r="G25" s="65"/>
      <c r="H25" s="69">
        <f t="shared" si="0"/>
        <v>0</v>
      </c>
      <c r="I25" s="65"/>
      <c r="J25" s="65"/>
      <c r="K25" s="65"/>
      <c r="L25" s="69">
        <f t="shared" si="1"/>
        <v>0</v>
      </c>
      <c r="M25" s="65"/>
      <c r="N25" s="65"/>
      <c r="O25" s="65"/>
      <c r="P25" s="69">
        <f t="shared" si="2"/>
        <v>0</v>
      </c>
      <c r="Q25" s="65"/>
      <c r="R25" s="65"/>
      <c r="S25" s="65"/>
      <c r="T25" s="65"/>
      <c r="U25" s="68">
        <f t="shared" si="3"/>
        <v>0</v>
      </c>
      <c r="V25" s="97" t="e">
        <f t="shared" si="4"/>
        <v>#DIV/0!</v>
      </c>
      <c r="W25" s="67">
        <f t="shared" si="5"/>
        <v>0</v>
      </c>
      <c r="X25" s="100"/>
      <c r="Y25" s="68"/>
      <c r="Z25" s="71"/>
      <c r="AA25" s="67"/>
      <c r="AB25" s="68">
        <f t="shared" si="6"/>
        <v>0</v>
      </c>
      <c r="AC25" s="71" t="e">
        <f t="shared" si="7"/>
        <v>#DIV/0!</v>
      </c>
      <c r="AD25" s="67">
        <f t="shared" si="8"/>
        <v>0</v>
      </c>
    </row>
    <row r="26" spans="1:30" ht="33.75" customHeight="1">
      <c r="A26" s="54"/>
      <c r="B26" s="73"/>
      <c r="C26" s="111"/>
      <c r="D26" s="112" t="s">
        <v>92</v>
      </c>
      <c r="E26" s="65"/>
      <c r="F26" s="65"/>
      <c r="G26" s="65"/>
      <c r="H26" s="69">
        <f t="shared" si="0"/>
        <v>0</v>
      </c>
      <c r="I26" s="65"/>
      <c r="J26" s="65"/>
      <c r="K26" s="65"/>
      <c r="L26" s="69">
        <f t="shared" si="1"/>
        <v>0</v>
      </c>
      <c r="M26" s="65"/>
      <c r="N26" s="65"/>
      <c r="O26" s="65"/>
      <c r="P26" s="69">
        <f t="shared" si="2"/>
        <v>0</v>
      </c>
      <c r="Q26" s="65"/>
      <c r="R26" s="65"/>
      <c r="S26" s="65"/>
      <c r="T26" s="65"/>
      <c r="U26" s="68">
        <f t="shared" si="3"/>
        <v>0</v>
      </c>
      <c r="V26" s="97" t="e">
        <f t="shared" si="4"/>
        <v>#DIV/0!</v>
      </c>
      <c r="W26" s="67">
        <f t="shared" si="5"/>
        <v>0</v>
      </c>
      <c r="X26" s="100"/>
      <c r="Y26" s="68"/>
      <c r="Z26" s="71"/>
      <c r="AA26" s="67"/>
      <c r="AB26" s="68">
        <f t="shared" si="6"/>
        <v>0</v>
      </c>
      <c r="AC26" s="71" t="e">
        <f t="shared" si="7"/>
        <v>#DIV/0!</v>
      </c>
      <c r="AD26" s="67">
        <f t="shared" si="8"/>
        <v>0</v>
      </c>
    </row>
    <row r="27" spans="1:30" ht="33.75" customHeight="1">
      <c r="A27" s="45"/>
      <c r="B27" s="50"/>
      <c r="C27" s="104" t="s">
        <v>130</v>
      </c>
      <c r="D27" s="110"/>
      <c r="E27" s="66">
        <f>SUM(E28)</f>
        <v>0</v>
      </c>
      <c r="F27" s="66">
        <f>SUM(F28)</f>
        <v>0</v>
      </c>
      <c r="G27" s="66">
        <f>SUM(G28)</f>
        <v>0</v>
      </c>
      <c r="H27" s="70">
        <f t="shared" si="0"/>
        <v>0</v>
      </c>
      <c r="I27" s="66">
        <f>SUM(I28)</f>
        <v>0</v>
      </c>
      <c r="J27" s="66">
        <f>SUM(J28)</f>
        <v>0</v>
      </c>
      <c r="K27" s="66">
        <f>SUM(K28)</f>
        <v>0</v>
      </c>
      <c r="L27" s="70">
        <f t="shared" si="1"/>
        <v>0</v>
      </c>
      <c r="M27" s="66">
        <f>SUM(M28)</f>
        <v>0</v>
      </c>
      <c r="N27" s="66">
        <f>SUM(N28)</f>
        <v>0</v>
      </c>
      <c r="O27" s="66">
        <f>SUM(O28)</f>
        <v>0</v>
      </c>
      <c r="P27" s="70">
        <f t="shared" si="2"/>
        <v>0</v>
      </c>
      <c r="Q27" s="66">
        <f>SUM(Q28)</f>
        <v>0</v>
      </c>
      <c r="R27" s="66">
        <f>SUM(R28)</f>
        <v>0</v>
      </c>
      <c r="S27" s="66">
        <f>SUM(S28)</f>
        <v>0</v>
      </c>
      <c r="T27" s="66">
        <f>SUM(T28)</f>
        <v>0</v>
      </c>
      <c r="U27" s="68">
        <f t="shared" si="3"/>
        <v>0</v>
      </c>
      <c r="V27" s="97" t="e">
        <f t="shared" si="4"/>
        <v>#DIV/0!</v>
      </c>
      <c r="W27" s="67">
        <f t="shared" si="5"/>
        <v>0</v>
      </c>
      <c r="X27" s="100"/>
      <c r="Y27" s="68"/>
      <c r="Z27" s="71"/>
      <c r="AA27" s="67"/>
      <c r="AB27" s="68">
        <f t="shared" si="6"/>
        <v>0</v>
      </c>
      <c r="AC27" s="71" t="e">
        <f t="shared" si="7"/>
        <v>#DIV/0!</v>
      </c>
      <c r="AD27" s="67">
        <f t="shared" si="8"/>
        <v>0</v>
      </c>
    </row>
    <row r="28" spans="1:30" ht="33.75" customHeight="1">
      <c r="A28" s="54"/>
      <c r="B28" s="73"/>
      <c r="C28" s="111"/>
      <c r="D28" s="112" t="s">
        <v>63</v>
      </c>
      <c r="E28" s="65"/>
      <c r="F28" s="65"/>
      <c r="G28" s="65"/>
      <c r="H28" s="69">
        <f t="shared" si="0"/>
        <v>0</v>
      </c>
      <c r="I28" s="65"/>
      <c r="J28" s="65"/>
      <c r="K28" s="65"/>
      <c r="L28" s="69">
        <f t="shared" si="1"/>
        <v>0</v>
      </c>
      <c r="M28" s="65"/>
      <c r="N28" s="65"/>
      <c r="O28" s="65"/>
      <c r="P28" s="69">
        <f t="shared" si="2"/>
        <v>0</v>
      </c>
      <c r="Q28" s="65"/>
      <c r="R28" s="65"/>
      <c r="S28" s="65"/>
      <c r="T28" s="65"/>
      <c r="U28" s="68">
        <f t="shared" si="3"/>
        <v>0</v>
      </c>
      <c r="V28" s="97" t="e">
        <f t="shared" si="4"/>
        <v>#DIV/0!</v>
      </c>
      <c r="W28" s="67">
        <f t="shared" si="5"/>
        <v>0</v>
      </c>
      <c r="X28" s="100"/>
      <c r="Y28" s="68"/>
      <c r="Z28" s="71"/>
      <c r="AA28" s="67"/>
      <c r="AB28" s="68">
        <f t="shared" si="6"/>
        <v>0</v>
      </c>
      <c r="AC28" s="71" t="e">
        <f t="shared" si="7"/>
        <v>#DIV/0!</v>
      </c>
      <c r="AD28" s="67">
        <f t="shared" si="8"/>
        <v>0</v>
      </c>
    </row>
    <row r="29" spans="1:30" ht="33.75" customHeight="1">
      <c r="A29" s="45"/>
      <c r="B29" s="50"/>
      <c r="C29" s="113" t="s">
        <v>99</v>
      </c>
      <c r="D29" s="105"/>
      <c r="E29" s="53">
        <f>SUM(E30)</f>
        <v>0</v>
      </c>
      <c r="F29" s="53">
        <f>SUM(F30)</f>
        <v>0</v>
      </c>
      <c r="G29" s="53">
        <f>SUM(G30)</f>
        <v>0</v>
      </c>
      <c r="H29" s="68">
        <f t="shared" si="0"/>
        <v>0</v>
      </c>
      <c r="I29" s="53">
        <f>SUM(I30)</f>
        <v>0</v>
      </c>
      <c r="J29" s="53">
        <f>SUM(J30)</f>
        <v>0</v>
      </c>
      <c r="K29" s="53">
        <f>SUM(K30)</f>
        <v>0</v>
      </c>
      <c r="L29" s="68">
        <f t="shared" si="1"/>
        <v>0</v>
      </c>
      <c r="M29" s="53">
        <f>SUM(M30)</f>
        <v>0</v>
      </c>
      <c r="N29" s="53">
        <f>SUM(N30)</f>
        <v>0</v>
      </c>
      <c r="O29" s="53">
        <f>SUM(O30)</f>
        <v>0</v>
      </c>
      <c r="P29" s="68">
        <f t="shared" si="2"/>
        <v>0</v>
      </c>
      <c r="Q29" s="53">
        <f>SUM(Q30)</f>
        <v>0</v>
      </c>
      <c r="R29" s="53">
        <f>SUM(R30)</f>
        <v>0</v>
      </c>
      <c r="S29" s="53">
        <f>SUM(S30)</f>
        <v>0</v>
      </c>
      <c r="T29" s="53">
        <f>SUM(T30)</f>
        <v>0</v>
      </c>
      <c r="U29" s="68">
        <f t="shared" si="3"/>
        <v>0</v>
      </c>
      <c r="V29" s="97" t="e">
        <f t="shared" si="4"/>
        <v>#DIV/0!</v>
      </c>
      <c r="W29" s="67">
        <f t="shared" si="5"/>
        <v>0</v>
      </c>
      <c r="X29" s="100"/>
      <c r="Y29" s="68"/>
      <c r="Z29" s="71"/>
      <c r="AA29" s="67"/>
      <c r="AB29" s="68">
        <f t="shared" si="6"/>
        <v>0</v>
      </c>
      <c r="AC29" s="71" t="e">
        <f t="shared" si="7"/>
        <v>#DIV/0!</v>
      </c>
      <c r="AD29" s="67">
        <f t="shared" si="8"/>
        <v>0</v>
      </c>
    </row>
    <row r="30" spans="1:30" ht="33.75" customHeight="1">
      <c r="A30" s="58"/>
      <c r="B30" s="59"/>
      <c r="C30" s="111"/>
      <c r="D30" s="112" t="s">
        <v>63</v>
      </c>
      <c r="E30" s="65"/>
      <c r="F30" s="65"/>
      <c r="G30" s="65"/>
      <c r="H30" s="69">
        <f t="shared" si="0"/>
        <v>0</v>
      </c>
      <c r="I30" s="65"/>
      <c r="J30" s="65"/>
      <c r="K30" s="65"/>
      <c r="L30" s="69">
        <f t="shared" si="1"/>
        <v>0</v>
      </c>
      <c r="M30" s="65"/>
      <c r="N30" s="65"/>
      <c r="O30" s="65"/>
      <c r="P30" s="69">
        <f t="shared" si="2"/>
        <v>0</v>
      </c>
      <c r="Q30" s="65"/>
      <c r="R30" s="65"/>
      <c r="S30" s="65"/>
      <c r="T30" s="65"/>
      <c r="U30" s="68">
        <f t="shared" si="3"/>
        <v>0</v>
      </c>
      <c r="V30" s="97" t="e">
        <f t="shared" si="4"/>
        <v>#DIV/0!</v>
      </c>
      <c r="W30" s="67">
        <f t="shared" si="5"/>
        <v>0</v>
      </c>
      <c r="X30" s="100"/>
      <c r="Y30" s="68"/>
      <c r="Z30" s="71"/>
      <c r="AA30" s="67"/>
      <c r="AB30" s="68">
        <f t="shared" si="6"/>
        <v>0</v>
      </c>
      <c r="AC30" s="71" t="e">
        <f t="shared" si="7"/>
        <v>#DIV/0!</v>
      </c>
      <c r="AD30" s="67">
        <f t="shared" si="8"/>
        <v>0</v>
      </c>
    </row>
    <row r="31" spans="1:30" s="86" customFormat="1" ht="31.5" customHeight="1">
      <c r="E31" s="87"/>
      <c r="F31" s="87"/>
      <c r="G31" s="87"/>
      <c r="H31" s="87"/>
      <c r="I31" s="87"/>
      <c r="J31" s="87"/>
      <c r="K31" s="87"/>
      <c r="L31" s="87"/>
      <c r="M31" s="87"/>
      <c r="N31" s="87"/>
      <c r="O31" s="87"/>
      <c r="P31" s="87"/>
      <c r="Q31" s="87"/>
      <c r="R31" s="87"/>
      <c r="S31" s="87"/>
      <c r="T31" s="87"/>
      <c r="U31" s="87"/>
      <c r="V31" s="87"/>
      <c r="W31" s="87"/>
      <c r="Y31" s="87"/>
      <c r="Z31" s="87"/>
      <c r="AA31" s="87"/>
      <c r="AB31" s="87"/>
      <c r="AC31" s="87"/>
      <c r="AD31" s="87"/>
    </row>
    <row r="32" spans="1:30" s="93" customFormat="1" ht="37.5" customHeight="1">
      <c r="A32" s="88"/>
      <c r="B32" s="89"/>
      <c r="C32" s="88"/>
      <c r="D32" s="88"/>
      <c r="E32" s="88"/>
      <c r="F32" s="88"/>
      <c r="G32" s="88"/>
      <c r="H32" s="88"/>
      <c r="I32" s="88"/>
      <c r="J32" s="88"/>
      <c r="K32" s="88"/>
      <c r="L32" s="88"/>
      <c r="M32" s="88"/>
      <c r="N32" s="88"/>
      <c r="O32" s="88"/>
      <c r="P32" s="90" t="s">
        <v>93</v>
      </c>
      <c r="Q32" s="91"/>
      <c r="R32" s="91"/>
      <c r="S32" s="91"/>
      <c r="T32" s="91"/>
      <c r="U32" s="91"/>
      <c r="V32" s="91"/>
      <c r="W32" s="92"/>
      <c r="Y32" s="88"/>
      <c r="Z32" s="88"/>
      <c r="AA32" s="88"/>
      <c r="AB32" s="88"/>
      <c r="AC32" s="88"/>
      <c r="AD32" s="88"/>
    </row>
    <row r="33" spans="16:30" ht="26.25" customHeight="1">
      <c r="P33" s="167" t="s">
        <v>128</v>
      </c>
      <c r="Q33" s="168"/>
      <c r="R33" s="168"/>
      <c r="S33" s="168"/>
      <c r="T33" s="168"/>
      <c r="U33" s="168"/>
      <c r="V33" s="168"/>
      <c r="W33" s="168"/>
      <c r="Y33" s="33"/>
      <c r="Z33" s="33"/>
      <c r="AA33" s="33"/>
      <c r="AB33" s="33"/>
      <c r="AC33" s="33"/>
      <c r="AD33" s="33"/>
    </row>
    <row r="34" spans="16:30">
      <c r="P34" s="168"/>
      <c r="Q34" s="168"/>
      <c r="R34" s="168"/>
      <c r="S34" s="168"/>
      <c r="T34" s="168"/>
      <c r="U34" s="168"/>
      <c r="V34" s="168"/>
      <c r="W34" s="168"/>
      <c r="Y34" s="33"/>
      <c r="Z34" s="33"/>
      <c r="AA34" s="33"/>
      <c r="AB34" s="33"/>
      <c r="AC34" s="33"/>
      <c r="AD34" s="33"/>
    </row>
    <row r="35" spans="16:30">
      <c r="P35" s="168"/>
      <c r="Q35" s="168"/>
      <c r="R35" s="168"/>
      <c r="S35" s="168"/>
      <c r="T35" s="168"/>
      <c r="U35" s="168"/>
      <c r="V35" s="168"/>
      <c r="W35" s="168"/>
      <c r="Y35" s="33"/>
      <c r="Z35" s="33"/>
      <c r="AA35" s="33"/>
      <c r="AB35" s="33"/>
      <c r="AC35" s="33"/>
      <c r="AD35" s="33"/>
    </row>
    <row r="36" spans="16:30">
      <c r="P36" s="168"/>
      <c r="Q36" s="168"/>
      <c r="R36" s="168"/>
      <c r="S36" s="168"/>
      <c r="T36" s="168"/>
      <c r="U36" s="168"/>
      <c r="V36" s="168"/>
      <c r="W36" s="168"/>
      <c r="Y36" s="33"/>
      <c r="Z36" s="33"/>
      <c r="AA36" s="33"/>
      <c r="AB36" s="33"/>
      <c r="AC36" s="33"/>
      <c r="AD36" s="33"/>
    </row>
    <row r="37" spans="16:30">
      <c r="P37" s="168"/>
      <c r="Q37" s="168"/>
      <c r="R37" s="168"/>
      <c r="S37" s="168"/>
      <c r="T37" s="168"/>
      <c r="U37" s="168"/>
      <c r="V37" s="168"/>
      <c r="W37" s="168"/>
      <c r="Y37" s="33"/>
      <c r="Z37" s="33"/>
      <c r="AA37" s="33"/>
      <c r="AB37" s="33"/>
      <c r="AC37" s="33"/>
      <c r="AD37" s="33"/>
    </row>
  </sheetData>
  <sheetProtection formatCells="0" formatColumns="0" formatRows="0" insertColumns="0" insertRows="0" deleteColumns="0" deleteRows="0"/>
  <mergeCells count="5">
    <mergeCell ref="A1:D1"/>
    <mergeCell ref="A3:D5"/>
    <mergeCell ref="P33:W37"/>
    <mergeCell ref="Y3:AA4"/>
    <mergeCell ref="AB3:AD4"/>
  </mergeCells>
  <phoneticPr fontId="2"/>
  <conditionalFormatting sqref="AB6:AD30">
    <cfRule type="cellIs" dxfId="0" priority="1" stopIfTrue="1" operator="greaterThan">
      <formula>0</formula>
    </cfRule>
  </conditionalFormatting>
  <printOptions horizontalCentered="1"/>
  <pageMargins left="0.19685039370078741" right="0.19685039370078741" top="0.59055118110236227" bottom="0.59055118110236227" header="0.27559055118110237" footer="0.19685039370078741"/>
  <pageSetup paperSize="9" scale="28" fitToHeight="0" orientation="landscape" blackAndWhite="1" r:id="rId1"/>
  <headerFooter alignWithMargins="0">
    <oddFooter>&amp;P / &amp;N ページ</oddFooter>
  </headerFooter>
  <ignoredErrors>
    <ignoredError sqref="H7 H8 L7:L8 P7:P8" formula="1"/>
    <ignoredError sqref="H9 H10:H30 L9:L30 P9:P30" formula="1" unlockedFormula="1"/>
    <ignoredError sqref="V7:V30" evalError="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view="pageBreakPreview" zoomScale="80" zoomScaleNormal="100" zoomScaleSheetLayoutView="80" workbookViewId="0">
      <pane ySplit="8" topLeftCell="A9" activePane="bottomLeft" state="frozen"/>
      <selection activeCell="F26" sqref="F26"/>
      <selection pane="bottomLeft" activeCell="F26" sqref="F26"/>
    </sheetView>
  </sheetViews>
  <sheetFormatPr defaultRowHeight="13.5"/>
  <cols>
    <col min="1" max="1" width="12.75" style="10" customWidth="1"/>
    <col min="2" max="2" width="25.625" style="10" customWidth="1"/>
    <col min="3" max="3" width="28.5" style="10" customWidth="1"/>
    <col min="4" max="21" width="11.25" style="10" customWidth="1"/>
    <col min="22" max="16384" width="9" style="10"/>
  </cols>
  <sheetData>
    <row r="1" spans="1:21">
      <c r="U1" s="61" t="s">
        <v>95</v>
      </c>
    </row>
    <row r="2" spans="1:21" ht="20.100000000000001" customHeight="1">
      <c r="A2" s="154" t="s">
        <v>140</v>
      </c>
      <c r="B2" s="154"/>
      <c r="C2" s="154"/>
      <c r="D2" s="154"/>
      <c r="E2" s="154"/>
      <c r="F2" s="154"/>
      <c r="G2" s="154"/>
      <c r="H2" s="154"/>
      <c r="I2" s="154"/>
      <c r="J2" s="154"/>
      <c r="K2" s="154"/>
      <c r="L2" s="154"/>
      <c r="M2" s="154"/>
      <c r="N2" s="154"/>
      <c r="O2" s="154"/>
      <c r="P2" s="154"/>
      <c r="Q2" s="154"/>
      <c r="R2" s="154"/>
      <c r="S2" s="154"/>
      <c r="T2" s="154"/>
      <c r="U2" s="154"/>
    </row>
    <row r="3" spans="1:21" ht="20.100000000000001" customHeight="1"/>
    <row r="4" spans="1:21" ht="20.100000000000001" customHeight="1">
      <c r="A4" s="10" t="s">
        <v>8</v>
      </c>
    </row>
    <row r="5" spans="1:21" ht="20.100000000000001" customHeight="1">
      <c r="A5" s="60" t="s">
        <v>67</v>
      </c>
      <c r="U5" s="11" t="s">
        <v>21</v>
      </c>
    </row>
    <row r="6" spans="1:21" ht="20.100000000000001" customHeight="1">
      <c r="A6" s="173" t="s">
        <v>122</v>
      </c>
      <c r="B6" s="176" t="s">
        <v>27</v>
      </c>
      <c r="C6" s="176" t="s">
        <v>28</v>
      </c>
      <c r="D6" s="177" t="s">
        <v>29</v>
      </c>
      <c r="E6" s="178"/>
      <c r="F6" s="178"/>
      <c r="G6" s="178"/>
      <c r="H6" s="178"/>
      <c r="I6" s="178"/>
      <c r="J6" s="178"/>
      <c r="K6" s="178"/>
      <c r="L6" s="178"/>
      <c r="M6" s="178"/>
      <c r="N6" s="178"/>
      <c r="O6" s="178"/>
      <c r="P6" s="178"/>
      <c r="Q6" s="178"/>
      <c r="R6" s="178"/>
      <c r="S6" s="178"/>
      <c r="T6" s="178"/>
      <c r="U6" s="179"/>
    </row>
    <row r="7" spans="1:21" ht="20.100000000000001" customHeight="1">
      <c r="A7" s="174"/>
      <c r="B7" s="176"/>
      <c r="C7" s="176"/>
      <c r="D7" s="24"/>
      <c r="E7" s="25"/>
      <c r="F7" s="25"/>
      <c r="G7" s="23" t="s">
        <v>30</v>
      </c>
      <c r="H7" s="24"/>
      <c r="I7" s="25"/>
      <c r="J7" s="25"/>
      <c r="K7" s="23" t="s">
        <v>31</v>
      </c>
      <c r="L7" s="24"/>
      <c r="M7" s="25"/>
      <c r="N7" s="25"/>
      <c r="O7" s="23" t="s">
        <v>32</v>
      </c>
      <c r="P7" s="24"/>
      <c r="Q7" s="25"/>
      <c r="R7" s="25"/>
      <c r="S7" s="25"/>
      <c r="T7" s="76" t="s">
        <v>33</v>
      </c>
      <c r="U7" s="26" t="s">
        <v>34</v>
      </c>
    </row>
    <row r="8" spans="1:21" ht="20.100000000000001" customHeight="1">
      <c r="A8" s="175"/>
      <c r="B8" s="176"/>
      <c r="C8" s="176"/>
      <c r="D8" s="27" t="s">
        <v>35</v>
      </c>
      <c r="E8" s="27" t="s">
        <v>36</v>
      </c>
      <c r="F8" s="27" t="s">
        <v>37</v>
      </c>
      <c r="G8" s="27" t="s">
        <v>38</v>
      </c>
      <c r="H8" s="27" t="s">
        <v>39</v>
      </c>
      <c r="I8" s="27" t="s">
        <v>40</v>
      </c>
      <c r="J8" s="27" t="s">
        <v>41</v>
      </c>
      <c r="K8" s="27" t="s">
        <v>42</v>
      </c>
      <c r="L8" s="27" t="s">
        <v>43</v>
      </c>
      <c r="M8" s="27" t="s">
        <v>44</v>
      </c>
      <c r="N8" s="27" t="s">
        <v>45</v>
      </c>
      <c r="O8" s="27" t="s">
        <v>46</v>
      </c>
      <c r="P8" s="27" t="s">
        <v>47</v>
      </c>
      <c r="Q8" s="27" t="s">
        <v>48</v>
      </c>
      <c r="R8" s="27" t="s">
        <v>49</v>
      </c>
      <c r="S8" s="28" t="s">
        <v>50</v>
      </c>
      <c r="T8" s="74" t="s">
        <v>97</v>
      </c>
      <c r="U8" s="29"/>
    </row>
    <row r="9" spans="1:21" ht="24.95" customHeight="1">
      <c r="A9" s="79" t="s">
        <v>123</v>
      </c>
      <c r="B9" s="101" t="s">
        <v>51</v>
      </c>
      <c r="C9" s="79" t="s">
        <v>52</v>
      </c>
      <c r="D9" s="30"/>
      <c r="E9" s="30"/>
      <c r="F9" s="30"/>
      <c r="G9" s="31">
        <f t="shared" ref="G9:G14" si="0">SUM(D9:F9)</f>
        <v>0</v>
      </c>
      <c r="H9" s="30"/>
      <c r="I9" s="30"/>
      <c r="J9" s="30"/>
      <c r="K9" s="31">
        <f t="shared" ref="K9:K14" si="1">SUM(H9:J9)</f>
        <v>0</v>
      </c>
      <c r="L9" s="30"/>
      <c r="M9" s="30"/>
      <c r="N9" s="30"/>
      <c r="O9" s="31">
        <f t="shared" ref="O9:O14" si="2">SUM(L9:N9)</f>
        <v>0</v>
      </c>
      <c r="P9" s="30"/>
      <c r="Q9" s="30"/>
      <c r="R9" s="30"/>
      <c r="S9" s="30"/>
      <c r="T9" s="31">
        <f t="shared" ref="T9:T14" si="3">SUM(P9:S9)</f>
        <v>0</v>
      </c>
      <c r="U9" s="31">
        <f t="shared" ref="U9:U14" si="4">G9+K9+O9+T9</f>
        <v>0</v>
      </c>
    </row>
    <row r="10" spans="1:21" ht="24.95" customHeight="1">
      <c r="A10" s="79" t="s">
        <v>123</v>
      </c>
      <c r="B10" s="102" t="s">
        <v>125</v>
      </c>
      <c r="C10" s="102" t="s">
        <v>126</v>
      </c>
      <c r="D10" s="30"/>
      <c r="E10" s="30"/>
      <c r="F10" s="30"/>
      <c r="G10" s="31">
        <f t="shared" si="0"/>
        <v>0</v>
      </c>
      <c r="H10" s="30"/>
      <c r="I10" s="30"/>
      <c r="J10" s="30"/>
      <c r="K10" s="31">
        <f t="shared" si="1"/>
        <v>0</v>
      </c>
      <c r="L10" s="30"/>
      <c r="M10" s="30"/>
      <c r="N10" s="30"/>
      <c r="O10" s="31">
        <f t="shared" si="2"/>
        <v>0</v>
      </c>
      <c r="P10" s="30"/>
      <c r="Q10" s="30"/>
      <c r="R10" s="30"/>
      <c r="S10" s="30"/>
      <c r="T10" s="31">
        <f t="shared" si="3"/>
        <v>0</v>
      </c>
      <c r="U10" s="31">
        <f t="shared" si="4"/>
        <v>0</v>
      </c>
    </row>
    <row r="11" spans="1:21" ht="24.95" customHeight="1">
      <c r="A11" s="79" t="s">
        <v>123</v>
      </c>
      <c r="B11" s="114" t="s">
        <v>131</v>
      </c>
      <c r="C11" s="79" t="s">
        <v>124</v>
      </c>
      <c r="D11" s="30"/>
      <c r="E11" s="30"/>
      <c r="F11" s="30"/>
      <c r="G11" s="31">
        <f t="shared" si="0"/>
        <v>0</v>
      </c>
      <c r="H11" s="30"/>
      <c r="I11" s="30"/>
      <c r="J11" s="30"/>
      <c r="K11" s="31">
        <f t="shared" si="1"/>
        <v>0</v>
      </c>
      <c r="L11" s="30"/>
      <c r="M11" s="30"/>
      <c r="N11" s="30"/>
      <c r="O11" s="31">
        <f t="shared" si="2"/>
        <v>0</v>
      </c>
      <c r="P11" s="30"/>
      <c r="Q11" s="30"/>
      <c r="R11" s="30"/>
      <c r="S11" s="30"/>
      <c r="T11" s="31">
        <f t="shared" si="3"/>
        <v>0</v>
      </c>
      <c r="U11" s="31">
        <f t="shared" si="4"/>
        <v>0</v>
      </c>
    </row>
    <row r="12" spans="1:21" ht="24.95" customHeight="1">
      <c r="A12" s="79" t="s">
        <v>53</v>
      </c>
      <c r="B12" s="79" t="s">
        <v>53</v>
      </c>
      <c r="C12" s="79" t="s">
        <v>52</v>
      </c>
      <c r="D12" s="30"/>
      <c r="E12" s="30"/>
      <c r="F12" s="30"/>
      <c r="G12" s="31">
        <f t="shared" si="0"/>
        <v>0</v>
      </c>
      <c r="H12" s="30"/>
      <c r="I12" s="30"/>
      <c r="J12" s="30"/>
      <c r="K12" s="31">
        <f t="shared" si="1"/>
        <v>0</v>
      </c>
      <c r="L12" s="30"/>
      <c r="M12" s="30"/>
      <c r="N12" s="30"/>
      <c r="O12" s="31">
        <f t="shared" si="2"/>
        <v>0</v>
      </c>
      <c r="P12" s="30"/>
      <c r="Q12" s="30"/>
      <c r="R12" s="30"/>
      <c r="S12" s="30"/>
      <c r="T12" s="31">
        <f t="shared" si="3"/>
        <v>0</v>
      </c>
      <c r="U12" s="31">
        <f t="shared" si="4"/>
        <v>0</v>
      </c>
    </row>
    <row r="13" spans="1:21" ht="24.95" customHeight="1">
      <c r="A13" s="79" t="s">
        <v>102</v>
      </c>
      <c r="B13" s="79" t="s">
        <v>103</v>
      </c>
      <c r="C13" s="79" t="s">
        <v>52</v>
      </c>
      <c r="D13" s="30"/>
      <c r="E13" s="30"/>
      <c r="F13" s="30"/>
      <c r="G13" s="31">
        <f t="shared" si="0"/>
        <v>0</v>
      </c>
      <c r="H13" s="30"/>
      <c r="I13" s="30"/>
      <c r="J13" s="30"/>
      <c r="K13" s="31">
        <f t="shared" si="1"/>
        <v>0</v>
      </c>
      <c r="L13" s="30"/>
      <c r="M13" s="30"/>
      <c r="N13" s="30"/>
      <c r="O13" s="31">
        <f t="shared" si="2"/>
        <v>0</v>
      </c>
      <c r="P13" s="30"/>
      <c r="Q13" s="30"/>
      <c r="R13" s="30"/>
      <c r="S13" s="30"/>
      <c r="T13" s="31">
        <f t="shared" si="3"/>
        <v>0</v>
      </c>
      <c r="U13" s="31">
        <f t="shared" si="4"/>
        <v>0</v>
      </c>
    </row>
    <row r="14" spans="1:21" ht="24.95" customHeight="1">
      <c r="A14" s="19"/>
      <c r="B14" s="19"/>
      <c r="C14" s="19"/>
      <c r="D14" s="30"/>
      <c r="E14" s="30"/>
      <c r="F14" s="30"/>
      <c r="G14" s="31">
        <f t="shared" si="0"/>
        <v>0</v>
      </c>
      <c r="H14" s="30"/>
      <c r="I14" s="30"/>
      <c r="J14" s="30"/>
      <c r="K14" s="31">
        <f t="shared" si="1"/>
        <v>0</v>
      </c>
      <c r="L14" s="30"/>
      <c r="M14" s="30"/>
      <c r="N14" s="30"/>
      <c r="O14" s="31">
        <f t="shared" si="2"/>
        <v>0</v>
      </c>
      <c r="P14" s="30"/>
      <c r="Q14" s="30"/>
      <c r="R14" s="30"/>
      <c r="S14" s="30"/>
      <c r="T14" s="31">
        <f t="shared" si="3"/>
        <v>0</v>
      </c>
      <c r="U14" s="31">
        <f t="shared" si="4"/>
        <v>0</v>
      </c>
    </row>
    <row r="15" spans="1:21" ht="24.95" customHeight="1">
      <c r="A15" s="12" t="s">
        <v>20</v>
      </c>
      <c r="B15" s="19"/>
      <c r="C15" s="19"/>
      <c r="D15" s="30">
        <f>SUM(D9:D14)</f>
        <v>0</v>
      </c>
      <c r="E15" s="30">
        <f t="shared" ref="E15:U15" si="5">SUM(E9:E14)</f>
        <v>0</v>
      </c>
      <c r="F15" s="30">
        <f t="shared" si="5"/>
        <v>0</v>
      </c>
      <c r="G15" s="31">
        <f t="shared" si="5"/>
        <v>0</v>
      </c>
      <c r="H15" s="30">
        <f>SUM(H9:H14)</f>
        <v>0</v>
      </c>
      <c r="I15" s="30">
        <f>SUM(I9:I14)</f>
        <v>0</v>
      </c>
      <c r="J15" s="30">
        <f>SUM(J9:J14)</f>
        <v>0</v>
      </c>
      <c r="K15" s="31">
        <f t="shared" si="5"/>
        <v>0</v>
      </c>
      <c r="L15" s="30">
        <f>SUM(L9:L14)</f>
        <v>0</v>
      </c>
      <c r="M15" s="30">
        <f>SUM(M9:M14)</f>
        <v>0</v>
      </c>
      <c r="N15" s="30">
        <f>SUM(N9:N14)</f>
        <v>0</v>
      </c>
      <c r="O15" s="31">
        <f t="shared" si="5"/>
        <v>0</v>
      </c>
      <c r="P15" s="30">
        <f t="shared" si="5"/>
        <v>0</v>
      </c>
      <c r="Q15" s="30">
        <f t="shared" si="5"/>
        <v>0</v>
      </c>
      <c r="R15" s="30">
        <f t="shared" si="5"/>
        <v>0</v>
      </c>
      <c r="S15" s="30">
        <f t="shared" si="5"/>
        <v>0</v>
      </c>
      <c r="T15" s="31">
        <f t="shared" si="5"/>
        <v>0</v>
      </c>
      <c r="U15" s="31">
        <f t="shared" si="5"/>
        <v>0</v>
      </c>
    </row>
    <row r="16" spans="1:21" ht="20.100000000000001" customHeight="1"/>
    <row r="17" spans="1:2" ht="20.100000000000001" customHeight="1">
      <c r="A17" s="61" t="s">
        <v>0</v>
      </c>
    </row>
    <row r="18" spans="1:2" ht="20.100000000000001" customHeight="1">
      <c r="A18" s="22">
        <v>1</v>
      </c>
      <c r="B18" s="60" t="s">
        <v>68</v>
      </c>
    </row>
    <row r="19" spans="1:2" ht="20.100000000000001" customHeight="1">
      <c r="A19" s="22">
        <v>2</v>
      </c>
      <c r="B19" s="10" t="s">
        <v>54</v>
      </c>
    </row>
    <row r="20" spans="1:2" ht="20.100000000000001" customHeight="1">
      <c r="A20" s="22">
        <v>3</v>
      </c>
      <c r="B20" s="60" t="s">
        <v>75</v>
      </c>
    </row>
    <row r="21" spans="1:2" ht="20.100000000000001" customHeight="1">
      <c r="A21" s="22">
        <v>4</v>
      </c>
      <c r="B21" s="10" t="s">
        <v>55</v>
      </c>
    </row>
    <row r="22" spans="1:2" ht="20.100000000000001" customHeight="1">
      <c r="A22" s="22"/>
      <c r="B22" s="60" t="s">
        <v>76</v>
      </c>
    </row>
    <row r="23" spans="1:2" ht="20.100000000000001" customHeight="1">
      <c r="A23" s="10">
        <v>5</v>
      </c>
      <c r="B23" s="60" t="s">
        <v>127</v>
      </c>
    </row>
    <row r="24" spans="1:2" ht="20.100000000000001" customHeight="1"/>
    <row r="25" spans="1:2" ht="20.100000000000001" customHeight="1"/>
    <row r="26" spans="1:2" ht="20.100000000000001" customHeight="1"/>
    <row r="27" spans="1:2" ht="20.100000000000001" customHeight="1"/>
    <row r="28" spans="1:2" ht="20.100000000000001" customHeight="1"/>
    <row r="29" spans="1:2" ht="20.100000000000001" customHeight="1"/>
    <row r="30" spans="1:2" ht="20.100000000000001" customHeight="1"/>
    <row r="31" spans="1:2" ht="20.100000000000001" customHeight="1"/>
  </sheetData>
  <mergeCells count="5">
    <mergeCell ref="A2:U2"/>
    <mergeCell ref="A6:A8"/>
    <mergeCell ref="B6:B8"/>
    <mergeCell ref="C6:C8"/>
    <mergeCell ref="D6:U6"/>
  </mergeCells>
  <phoneticPr fontId="2"/>
  <pageMargins left="0.78740157480314965" right="0.39370078740157483" top="1.1811023622047245" bottom="0.98425196850393704" header="0.51181102362204722" footer="0.51181102362204722"/>
  <pageSetup paperSize="9" scale="5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令和４年度上半期</vt:lpstr>
      <vt:lpstr>別紙２　委託調査</vt:lpstr>
      <vt:lpstr>別紙３　庁費及び職員旅費</vt:lpstr>
      <vt:lpstr>別紙４　タクシ－代調</vt:lpstr>
      <vt:lpstr>'別紙２　委託調査'!Print_Area</vt:lpstr>
      <vt:lpstr>'別紙３　庁費及び職員旅費'!Print_Area</vt:lpstr>
      <vt:lpstr>'別紙４　タクシ－代調'!Print_Area</vt:lpstr>
      <vt:lpstr>令和４年度上半期!Print_Area</vt:lpstr>
      <vt:lpstr>'別紙３　庁費及び職員旅費'!Print_Titles</vt:lpstr>
      <vt:lpstr>令和４年度上半期!Print_Titles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予算総括班執行調査係</dc:creator>
  <cp:lastModifiedBy>藤井 萌</cp:lastModifiedBy>
  <cp:lastPrinted>2022-10-24T00:55:47Z</cp:lastPrinted>
  <dcterms:created xsi:type="dcterms:W3CDTF">2009-03-05T11:36:14Z</dcterms:created>
  <dcterms:modified xsi:type="dcterms:W3CDTF">2022-10-25T02:58:12Z</dcterms:modified>
</cp:coreProperties>
</file>